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ugene_218\общая_евгений\ГТО\2026 г\1. МЕРОПРИЯТИЯ\1. ФЕСТИВАЛИ\2. Фестиваль ПОДА 4-11.04.2026 г\8. Протоколы\"/>
    </mc:Choice>
  </mc:AlternateContent>
  <bookViews>
    <workbookView xWindow="0" yWindow="0" windowWidth="15525" windowHeight="11700" activeTab="1"/>
  </bookViews>
  <sheets>
    <sheet name="Верхние конечности" sheetId="2" r:id="rId1"/>
    <sheet name="Нижние конечности" sheetId="3" r:id="rId2"/>
    <sheet name="Спиной мозг" sheetId="1" r:id="rId3"/>
    <sheet name="Церебральный паралич" sheetId="4" r:id="rId4"/>
    <sheet name="Низкий рост" sheetId="5" r:id="rId5"/>
  </sheets>
  <definedNames>
    <definedName name="_xlnm._FilterDatabase" localSheetId="0" hidden="1">'Верхние конечности'!$A$2:$Z$16</definedName>
    <definedName name="_xlnm._FilterDatabase" localSheetId="1" hidden="1">'Нижние конечности'!$A$2:$Y$63</definedName>
    <definedName name="_xlnm._FilterDatabase" localSheetId="4" hidden="1">'Низкий рост'!$A$1:$AC$11</definedName>
    <definedName name="_xlnm._FilterDatabase" localSheetId="2" hidden="1">'Спиной мозг'!$A$4:$AF$29</definedName>
    <definedName name="_xlnm._FilterDatabase" localSheetId="3" hidden="1">'Церебральный паралич'!$A$4:$EB$49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9" i="4" l="1"/>
  <c r="X36" i="3"/>
  <c r="X37" i="3"/>
  <c r="X24" i="3"/>
  <c r="X6" i="3" l="1"/>
  <c r="AB11" i="5" l="1"/>
  <c r="AB8" i="5"/>
  <c r="X49" i="4" l="1"/>
  <c r="X47" i="4"/>
  <c r="X45" i="4"/>
  <c r="X44" i="4"/>
  <c r="X43" i="4"/>
  <c r="X41" i="4"/>
  <c r="X39" i="4"/>
  <c r="X37" i="4"/>
  <c r="X36" i="4"/>
  <c r="X33" i="4"/>
  <c r="X31" i="4"/>
  <c r="X27" i="4"/>
  <c r="X26" i="4"/>
  <c r="X25" i="4"/>
  <c r="X23" i="4"/>
  <c r="X22" i="4"/>
  <c r="X21" i="4"/>
  <c r="X19" i="4"/>
  <c r="X18" i="4"/>
  <c r="X17" i="4"/>
  <c r="X15" i="4"/>
  <c r="X13" i="4"/>
  <c r="X11" i="4"/>
  <c r="X10" i="4"/>
  <c r="X8" i="4"/>
  <c r="X29" i="1"/>
  <c r="X28" i="1"/>
  <c r="X26" i="1"/>
  <c r="X24" i="1"/>
  <c r="X21" i="1"/>
  <c r="X19" i="1"/>
  <c r="X18" i="1"/>
  <c r="X16" i="1"/>
  <c r="X15" i="1"/>
  <c r="X13" i="1"/>
  <c r="X12" i="1"/>
  <c r="X10" i="1"/>
  <c r="X8" i="1"/>
  <c r="X63" i="3"/>
  <c r="X61" i="3"/>
  <c r="X60" i="3"/>
  <c r="X58" i="3"/>
  <c r="X56" i="3"/>
  <c r="X54" i="3"/>
  <c r="X52" i="3"/>
  <c r="X51" i="3"/>
  <c r="X49" i="3"/>
  <c r="X47" i="3"/>
  <c r="X45" i="3"/>
  <c r="X44" i="3"/>
  <c r="X42" i="3"/>
  <c r="X39" i="3"/>
  <c r="X35" i="3"/>
  <c r="X34" i="3"/>
  <c r="X33" i="3"/>
  <c r="X31" i="3"/>
  <c r="X30" i="3"/>
  <c r="X28" i="3"/>
  <c r="X27" i="3"/>
  <c r="X25" i="3"/>
  <c r="X23" i="3"/>
  <c r="X22" i="3"/>
  <c r="X21" i="3"/>
  <c r="X19" i="3"/>
  <c r="X18" i="3"/>
  <c r="X16" i="3"/>
  <c r="X15" i="3"/>
  <c r="X14" i="3"/>
  <c r="X12" i="3"/>
  <c r="X11" i="3"/>
  <c r="X9" i="3"/>
  <c r="X8" i="3"/>
  <c r="V16" i="2"/>
  <c r="V14" i="2"/>
  <c r="V11" i="2"/>
  <c r="V9" i="2"/>
  <c r="V8" i="2"/>
  <c r="V6" i="2"/>
</calcChain>
</file>

<file path=xl/sharedStrings.xml><?xml version="1.0" encoding="utf-8"?>
<sst xmlns="http://schemas.openxmlformats.org/spreadsheetml/2006/main" count="572" uniqueCount="231">
  <si>
    <t>Наименование организации</t>
  </si>
  <si>
    <t>ФИО участника</t>
  </si>
  <si>
    <t>Дата рождения</t>
  </si>
  <si>
    <t>УИН участника</t>
  </si>
  <si>
    <t>Возрастная ступень</t>
  </si>
  <si>
    <t>результат</t>
  </si>
  <si>
    <t>Наклон вперед из положения сидя на полу с прямыми ногами (см)</t>
  </si>
  <si>
    <t>Сгибание и разгибание рук в упоре лежа на полу (количество раз)</t>
  </si>
  <si>
    <t>место</t>
  </si>
  <si>
    <t>Приседание на двух ногах (количество раз)</t>
  </si>
  <si>
    <t>Метание теннисного мяча в цель при односторонней ампутации, дистанция 3 м  (количество попаданий из 5 бросков)</t>
  </si>
  <si>
    <t>Метание теннисного мяча в цель , дистанция 6 м  (количество попаданий из 5 бросков)</t>
  </si>
  <si>
    <t>Метание теннисного мяча в цель , дистанция 6 м  (количество попаданий из 10 бросков)</t>
  </si>
  <si>
    <t>сумма мест</t>
  </si>
  <si>
    <t xml:space="preserve">Удержание медицинбола 1 кг на вытянутых руках (с) </t>
  </si>
  <si>
    <t>Наклон вперед из положения сидя на полу с прямыми ногами с протезом (протезами) (см)</t>
  </si>
  <si>
    <t>Метание теннисного мяча в цель , дистанция 3 м  (количество попаданий из 5 бросков)</t>
  </si>
  <si>
    <t>Метание теннисного мяча в цель , дистанция 1 м  (количество попаданий из 5 бросков)</t>
  </si>
  <si>
    <t>Метание теннисного мяча в цель , дистанция 3 м  (количество попаданий из 10 бросков)</t>
  </si>
  <si>
    <t xml:space="preserve">№ п/п </t>
  </si>
  <si>
    <t xml:space="preserve">Удержание медицинбола 0,5 кг на вытянутых руках (с) </t>
  </si>
  <si>
    <t>Сгибание и разгибание рук из положения сидя в коляске при травме шейного отдела позвоночника (количество раз)</t>
  </si>
  <si>
    <t>Выкрут в плечевых суставах (расстояние между кистями, см)</t>
  </si>
  <si>
    <t>Метание теннисного мяча в цель , дистанция 2 м  (количество попаданий из 5 бросков)</t>
  </si>
  <si>
    <t>М</t>
  </si>
  <si>
    <t>Ж</t>
  </si>
  <si>
    <t>ЖЕНЩИНЫ</t>
  </si>
  <si>
    <t>МУЖЧИНЫ</t>
  </si>
  <si>
    <t>Поднимание туловища из положения лежа на спине (количество раз) за 15 сек</t>
  </si>
  <si>
    <t>Сгибание и разгибание рук в упоре лежа о гимнастическую скамью (кол.-во раз)</t>
  </si>
  <si>
    <t>Метание теннисного мяча в цель , дистанция 3 м  (кол.-во попаданий из 10 бросков)</t>
  </si>
  <si>
    <t>Метание теннисного мяча в цель , дистанция 3 м  (кол.-во попаданий из 5 бросков)</t>
  </si>
  <si>
    <t>Метание теннисного мяча в цель , дистанция 6 м  (кол.-во попаданий из 5 бросков)</t>
  </si>
  <si>
    <t>Метание теннисного мяча в цель , дистанция 6 м  (кол.-во попаданий из 10 бросков)</t>
  </si>
  <si>
    <t>M</t>
  </si>
  <si>
    <t>Поднимание туловища из положения лежа на спине (кол.-во раз за 20 сек.)</t>
  </si>
  <si>
    <t>Вис на согнутых руках на перекладине (ноги над коляской, с)</t>
  </si>
  <si>
    <t>Поднимание туловища из положения лежа на спине (количество раз за 15 сек.)</t>
  </si>
  <si>
    <t>Поднимание туловища из положения лежа на спине (количество раз за 20 сек.)</t>
  </si>
  <si>
    <t>М / Ж</t>
  </si>
  <si>
    <t>2 (8-9)</t>
  </si>
  <si>
    <t>3 (10-11)</t>
  </si>
  <si>
    <t>4 (12-13)</t>
  </si>
  <si>
    <t>5 (14-15)</t>
  </si>
  <si>
    <t>6 (16-17)</t>
  </si>
  <si>
    <t>7 (18-19)</t>
  </si>
  <si>
    <t>8 (20-24)</t>
  </si>
  <si>
    <t>9 (25-29)</t>
  </si>
  <si>
    <t>10 (30-34)</t>
  </si>
  <si>
    <t>11 (35-39)</t>
  </si>
  <si>
    <t>12 (40-44)</t>
  </si>
  <si>
    <t>13 (45-49)</t>
  </si>
  <si>
    <t>14 (50-54)</t>
  </si>
  <si>
    <t>15 (55-59)</t>
  </si>
  <si>
    <t>16 (60-64)</t>
  </si>
  <si>
    <t>17 (65-69)</t>
  </si>
  <si>
    <t>18 (70+)</t>
  </si>
  <si>
    <t xml:space="preserve">2 (8-9) </t>
  </si>
  <si>
    <t>Фестиваль ПОДА  2026 год</t>
  </si>
  <si>
    <t>Метание теннисного мяча из положения сидя в коляске или из положения стоя на протезе (протезах) (м)</t>
  </si>
  <si>
    <t>Бег 30 м (с)</t>
  </si>
  <si>
    <t>Удержание медицинбола 1 кг. на вытянутых руках (с)</t>
  </si>
  <si>
    <t>Метание теннисного мяча из положения сидя или стоя (м)</t>
  </si>
  <si>
    <t>Метание теннисного мяча из положения сидя в коляске (м)</t>
  </si>
  <si>
    <t>Бросок теннисного мяча из положения сидя в коляске при травме шейного отдела позвоночника(м)</t>
  </si>
  <si>
    <t>Бросок теннисного мяча (количество бросков за 30 с.)</t>
  </si>
  <si>
    <t>Бег 60 м (с)</t>
  </si>
  <si>
    <t>Бег 40 м (с)</t>
  </si>
  <si>
    <t>Чулкова Евгения Николаевна</t>
  </si>
  <si>
    <t>личники</t>
  </si>
  <si>
    <t>23-27-0007098</t>
  </si>
  <si>
    <t>Лебедев Егор Романович</t>
  </si>
  <si>
    <t>Цирценис Илья Сегеевич</t>
  </si>
  <si>
    <t>Верхнебуреинский район</t>
  </si>
  <si>
    <t>Нижегородцев Роман Степанович</t>
  </si>
  <si>
    <t>Куликова Ольга Андреевна</t>
  </si>
  <si>
    <t>ХТК</t>
  </si>
  <si>
    <t>Анненков Сергей Влдимирович</t>
  </si>
  <si>
    <t>Бикинский район</t>
  </si>
  <si>
    <t>Анторенко Зарина Жумабеговна</t>
  </si>
  <si>
    <t>Качалова Полина Руслановна</t>
  </si>
  <si>
    <t>Амурский район</t>
  </si>
  <si>
    <t>Петренко Сергей Иванович</t>
  </si>
  <si>
    <t>Щадрова Олеся Александровна</t>
  </si>
  <si>
    <t>Степанов Руслан Владимирвич</t>
  </si>
  <si>
    <t>Машкалев Сергей Андреевич</t>
  </si>
  <si>
    <t>Коваленко Марина Викторовна</t>
  </si>
  <si>
    <t>Батяйкина Татьяна Дмитриева</t>
  </si>
  <si>
    <t>Петрович Юрий Александрович</t>
  </si>
  <si>
    <t xml:space="preserve">Маер Анастасия Борисовна </t>
  </si>
  <si>
    <t xml:space="preserve"> 25-27-0014812</t>
  </si>
  <si>
    <t xml:space="preserve">Погуляев Иван Александрович  </t>
  </si>
  <si>
    <t>СВО</t>
  </si>
  <si>
    <t>21 01.1954</t>
  </si>
  <si>
    <t>Иванов Владислав Александрович</t>
  </si>
  <si>
    <t>бильярд</t>
  </si>
  <si>
    <t>Титаренко Алина Алесандровна</t>
  </si>
  <si>
    <t>Нагаев Вячеслав Сергеевич</t>
  </si>
  <si>
    <t>Антонов Евгений Борисович</t>
  </si>
  <si>
    <t>Пирматова Ольга Николаевна</t>
  </si>
  <si>
    <t>Каширина Татьяна Дмитриевна</t>
  </si>
  <si>
    <t>Дуда Анна Васильевна</t>
  </si>
  <si>
    <t>Ким Эльза</t>
  </si>
  <si>
    <t>Скуратова Светлана Анатольевна</t>
  </si>
  <si>
    <t>Коваленко Матвей Вячеславович</t>
  </si>
  <si>
    <t>Ванинский район</t>
  </si>
  <si>
    <t>Чистяков Иван Иванович</t>
  </si>
  <si>
    <t>Фадеев Егор Максимович</t>
  </si>
  <si>
    <t>Корчагин Геннадий Сергеевич</t>
  </si>
  <si>
    <t>Крамзаев Денис Александрович</t>
  </si>
  <si>
    <t>Дрокова</t>
  </si>
  <si>
    <t xml:space="preserve">Дрогунов Александр Вячеславрвич </t>
  </si>
  <si>
    <t>19-27-0015620</t>
  </si>
  <si>
    <t>Кириллин Михаил Кузьмич</t>
  </si>
  <si>
    <t>21-14-0024124</t>
  </si>
  <si>
    <t>Школьный Максим Алексеевич</t>
  </si>
  <si>
    <t>25-27-0007309</t>
  </si>
  <si>
    <t>20-27-0002616</t>
  </si>
  <si>
    <t>Яковлев Виталий Алексеевич</t>
  </si>
  <si>
    <t>20-27-0002258</t>
  </si>
  <si>
    <t>Шумских Виктория Сергеевна</t>
  </si>
  <si>
    <t>21-27-0005831</t>
  </si>
  <si>
    <t>Шестакова Ольга Александровна</t>
  </si>
  <si>
    <t>20-27-0002026</t>
  </si>
  <si>
    <t>Щербина Михаил Александрович</t>
  </si>
  <si>
    <t>20-27-0002118</t>
  </si>
  <si>
    <t>Чернышева Кристина Евгеньева</t>
  </si>
  <si>
    <t>25-27-0015103</t>
  </si>
  <si>
    <t>Маковская Эмилия Павловна</t>
  </si>
  <si>
    <t>23-27-0004565</t>
  </si>
  <si>
    <t>Брыкалова Таисия Игоревна</t>
  </si>
  <si>
    <t>23-27-0004290</t>
  </si>
  <si>
    <t>Никишин Андрей Геннадьевич</t>
  </si>
  <si>
    <t>23-27-0004579</t>
  </si>
  <si>
    <t>Осипова Диана Васильевна</t>
  </si>
  <si>
    <t>Коваленко Елизавета Андреевна</t>
  </si>
  <si>
    <t>Чистякова Виктория Александровна</t>
  </si>
  <si>
    <t>Зайцев Виталий Владимирович</t>
  </si>
  <si>
    <t>25-27-0010578</t>
  </si>
  <si>
    <t>21-27-0012862</t>
  </si>
  <si>
    <t>Егин Владимир Алексеевич</t>
  </si>
  <si>
    <t>дом-интернат №2</t>
  </si>
  <si>
    <t>Кирчанов Виталий Владимирович</t>
  </si>
  <si>
    <t>Пасхин Константин Михайлович</t>
  </si>
  <si>
    <t>Титов Александр Николаевич</t>
  </si>
  <si>
    <t>Воронов Анатолий Алексеевич</t>
  </si>
  <si>
    <t>Рябков Сергей Анатльевич</t>
  </si>
  <si>
    <t>Свиридов Павел Игоревич</t>
  </si>
  <si>
    <t>Отэк Максим Георгиевич</t>
  </si>
  <si>
    <t>Соколов Дмитрий Александрович</t>
  </si>
  <si>
    <t>Соловьев Антон Валентинович</t>
  </si>
  <si>
    <t>Николаевский район</t>
  </si>
  <si>
    <t>22-27-0005519</t>
  </si>
  <si>
    <t>Колесников Александр Юрьевич</t>
  </si>
  <si>
    <t>26-27-0008238</t>
  </si>
  <si>
    <t>Фролов Андрей Андреевич</t>
  </si>
  <si>
    <t>Балухо Андрей Владимирович</t>
  </si>
  <si>
    <t xml:space="preserve">Тимохин Дмитрий Евгеньевич </t>
  </si>
  <si>
    <t>25-27-0007697</t>
  </si>
  <si>
    <t>240</t>
  </si>
  <si>
    <t>12</t>
  </si>
  <si>
    <t>17</t>
  </si>
  <si>
    <t>26-27-0009015</t>
  </si>
  <si>
    <t>22-27-0004938</t>
  </si>
  <si>
    <t>26-27-0008637</t>
  </si>
  <si>
    <t>26-27-0008603</t>
  </si>
  <si>
    <t>26-27-0009025</t>
  </si>
  <si>
    <t>-4</t>
  </si>
  <si>
    <t>Кондратенко Макар Евгеньевич</t>
  </si>
  <si>
    <t>Комсомольск</t>
  </si>
  <si>
    <t>6</t>
  </si>
  <si>
    <t>Москвичев Арсений  Сергеевич</t>
  </si>
  <si>
    <t>4</t>
  </si>
  <si>
    <t>Пархимович Игорь Русланович</t>
  </si>
  <si>
    <t>0</t>
  </si>
  <si>
    <t>Захаров Максим Олегович</t>
  </si>
  <si>
    <t>Рязанова Ольга Владимировна</t>
  </si>
  <si>
    <t>Остякова Наталья Александровна</t>
  </si>
  <si>
    <t>Охотная Наталья Александровна</t>
  </si>
  <si>
    <t>Зимина Людмила Петровна</t>
  </si>
  <si>
    <t>Рудь Сергей Александрович</t>
  </si>
  <si>
    <t>13</t>
  </si>
  <si>
    <t>5</t>
  </si>
  <si>
    <t>1</t>
  </si>
  <si>
    <t>2</t>
  </si>
  <si>
    <t>23-27-0003159</t>
  </si>
  <si>
    <t>Мартьянов Вячеслав Иванович</t>
  </si>
  <si>
    <t>Анциферов Михаил Валерьевич</t>
  </si>
  <si>
    <t>0.06.1980</t>
  </si>
  <si>
    <t>Совгавань</t>
  </si>
  <si>
    <t>Суянов Шамиль Исмаилович</t>
  </si>
  <si>
    <t>Козел Александр Степанович</t>
  </si>
  <si>
    <t>Чорнобай Наталья Ильинична</t>
  </si>
  <si>
    <t>26-27-0009212</t>
  </si>
  <si>
    <t>Лепехин Анатолий Анатольевтч</t>
  </si>
  <si>
    <t>Маркаданова Евгения Владимировна</t>
  </si>
  <si>
    <t>Симаков Александр Сергеевич</t>
  </si>
  <si>
    <t>8</t>
  </si>
  <si>
    <t>Родин Игорь Иванович</t>
  </si>
  <si>
    <t>110</t>
  </si>
  <si>
    <t>Мартьянов Владимир Александрович</t>
  </si>
  <si>
    <t>114</t>
  </si>
  <si>
    <t>Шулико Денис Сергеевич</t>
  </si>
  <si>
    <t>433</t>
  </si>
  <si>
    <t>Шнайдер Евгений Федорович</t>
  </si>
  <si>
    <t>Бондаренко Роман Анатольевич</t>
  </si>
  <si>
    <t>28</t>
  </si>
  <si>
    <t>10</t>
  </si>
  <si>
    <t>16</t>
  </si>
  <si>
    <t>Винокурова София Александровна</t>
  </si>
  <si>
    <t>14</t>
  </si>
  <si>
    <t>-15</t>
  </si>
  <si>
    <t>15</t>
  </si>
  <si>
    <t>7</t>
  </si>
  <si>
    <t>-5</t>
  </si>
  <si>
    <t>-3</t>
  </si>
  <si>
    <t>9</t>
  </si>
  <si>
    <t>325</t>
  </si>
  <si>
    <t>120</t>
  </si>
  <si>
    <t>122</t>
  </si>
  <si>
    <t>136</t>
  </si>
  <si>
    <t>180</t>
  </si>
  <si>
    <t>600</t>
  </si>
  <si>
    <t>145</t>
  </si>
  <si>
    <t xml:space="preserve">Орлов Александр Павлович </t>
  </si>
  <si>
    <t>27</t>
  </si>
  <si>
    <t>56</t>
  </si>
  <si>
    <t>107</t>
  </si>
  <si>
    <t>Руденок Виктор Николаевич</t>
  </si>
  <si>
    <t>84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</si>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</sst>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BA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C20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Fill="1" applyBorder="1" applyAlignment="1">
      <alignment horizontal="left" vertical="center"/>
    </xf>
    <xf numFmtId="1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4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14" fontId="9" fillId="0" borderId="18" xfId="0" applyNumberFormat="1" applyFont="1" applyFill="1" applyBorder="1" applyAlignment="1">
      <alignment horizontal="center"/>
    </xf>
    <xf numFmtId="0" fontId="3" fillId="0" borderId="0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6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2" fillId="0" borderId="1" xfId="0" applyFont="1" applyBorder="1"/>
    <xf numFmtId="14" fontId="12" fillId="0" borderId="3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6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4" fontId="8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49" fontId="8" fillId="6" borderId="3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14" borderId="32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49" fontId="8" fillId="13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49" fontId="0" fillId="12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1" fillId="12" borderId="3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16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1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/>
    </xf>
    <xf numFmtId="0" fontId="8" fillId="12" borderId="1" xfId="0" applyNumberFormat="1" applyFont="1" applyFill="1" applyBorder="1" applyAlignment="1" applyProtection="1">
      <alignment horizontal="center" vertical="center" wrapText="1"/>
    </xf>
    <xf numFmtId="0" fontId="8" fillId="12" borderId="1" xfId="0" applyNumberFormat="1" applyFont="1" applyFill="1" applyBorder="1" applyAlignment="1" applyProtection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10" borderId="1" xfId="0" applyNumberFormat="1" applyFont="1" applyFill="1" applyBorder="1" applyAlignment="1" applyProtection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 applyProtection="1">
      <alignment horizontal="center" vertical="center" wrapText="1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3" fillId="11" borderId="1" xfId="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14" fontId="8" fillId="2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 applyProtection="1">
      <alignment horizontal="center" vertical="center" wrapText="1"/>
    </xf>
    <xf numFmtId="0" fontId="8" fillId="10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>
      <alignment horizontal="center"/>
    </xf>
    <xf numFmtId="0" fontId="10" fillId="17" borderId="16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19" borderId="16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3" fillId="12" borderId="32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3" fillId="4" borderId="18" xfId="0" applyNumberFormat="1" applyFont="1" applyFill="1" applyBorder="1" applyAlignment="1" applyProtection="1">
      <alignment horizontal="center" vertical="center" wrapText="1"/>
    </xf>
    <xf numFmtId="49" fontId="0" fillId="12" borderId="18" xfId="0" applyNumberFormat="1" applyFill="1" applyBorder="1" applyAlignment="1">
      <alignment horizontal="center"/>
    </xf>
    <xf numFmtId="0" fontId="3" fillId="10" borderId="18" xfId="0" applyNumberFormat="1" applyFont="1" applyFill="1" applyBorder="1" applyAlignment="1" applyProtection="1">
      <alignment horizontal="center" vertical="center" wrapText="1"/>
    </xf>
    <xf numFmtId="49" fontId="0" fillId="11" borderId="18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17" borderId="25" xfId="0" applyFont="1" applyFill="1" applyBorder="1" applyAlignment="1">
      <alignment horizontal="center"/>
    </xf>
    <xf numFmtId="0" fontId="7" fillId="17" borderId="16" xfId="0" applyFont="1" applyFill="1" applyBorder="1" applyAlignment="1">
      <alignment horizontal="center" vertical="center"/>
    </xf>
    <xf numFmtId="0" fontId="7" fillId="17" borderId="3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12" fillId="0" borderId="0" xfId="0" applyFont="1" applyBorder="1"/>
    <xf numFmtId="0" fontId="3" fillId="6" borderId="18" xfId="0" applyNumberFormat="1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0" fontId="3" fillId="8" borderId="18" xfId="0" applyNumberFormat="1" applyFont="1" applyFill="1" applyBorder="1" applyAlignment="1" applyProtection="1">
      <alignment horizontal="center" vertical="center" wrapText="1"/>
    </xf>
    <xf numFmtId="14" fontId="8" fillId="0" borderId="40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10" borderId="18" xfId="0" applyNumberFormat="1" applyFont="1" applyFill="1" applyBorder="1" applyAlignment="1">
      <alignment horizontal="center"/>
    </xf>
    <xf numFmtId="49" fontId="8" fillId="4" borderId="18" xfId="0" applyNumberFormat="1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18" borderId="1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textRotation="90" wrapText="1"/>
    </xf>
    <xf numFmtId="0" fontId="13" fillId="15" borderId="3" xfId="0" applyFont="1" applyFill="1" applyBorder="1" applyAlignment="1">
      <alignment horizontal="center" vertical="center" textRotation="90" wrapText="1"/>
    </xf>
    <xf numFmtId="49" fontId="14" fillId="5" borderId="3" xfId="0" applyNumberFormat="1" applyFont="1" applyFill="1" applyBorder="1" applyAlignment="1">
      <alignment horizontal="center" vertical="center" textRotation="90" wrapText="1"/>
    </xf>
    <xf numFmtId="49" fontId="14" fillId="5" borderId="32" xfId="0" applyNumberFormat="1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15" borderId="32" xfId="0" applyFont="1" applyFill="1" applyBorder="1" applyAlignment="1">
      <alignment horizontal="center" vertical="center" textRotation="90" wrapText="1"/>
    </xf>
    <xf numFmtId="0" fontId="13" fillId="15" borderId="4" xfId="0" applyFont="1" applyFill="1" applyBorder="1" applyAlignment="1">
      <alignment horizontal="center" vertical="center" textRotation="90" wrapText="1"/>
    </xf>
    <xf numFmtId="0" fontId="8" fillId="13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textRotation="90" wrapText="1"/>
    </xf>
    <xf numFmtId="0" fontId="14" fillId="15" borderId="4" xfId="0" applyFont="1" applyFill="1" applyBorder="1" applyAlignment="1">
      <alignment horizontal="center" vertical="center" textRotation="90" wrapText="1"/>
    </xf>
    <xf numFmtId="0" fontId="14" fillId="15" borderId="32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C200"/>
      <color rgb="FFFF9999"/>
      <color rgb="FFFF4747"/>
      <color rgb="FFF2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F26" sqref="F26"/>
    </sheetView>
  </sheetViews>
  <sheetFormatPr defaultRowHeight="15" x14ac:dyDescent="0.25"/>
  <cols>
    <col min="1" max="1" width="4.28515625" style="1" customWidth="1"/>
    <col min="2" max="2" width="35" style="2" customWidth="1"/>
    <col min="3" max="3" width="13.5703125" style="1" customWidth="1"/>
    <col min="4" max="4" width="22.5703125" style="1" customWidth="1"/>
    <col min="5" max="5" width="18.42578125" customWidth="1"/>
    <col min="6" max="6" width="12.85546875" customWidth="1"/>
    <col min="7" max="7" width="7.85546875" customWidth="1"/>
    <col min="8" max="11" width="10.7109375" style="1" customWidth="1"/>
    <col min="12" max="12" width="10.7109375" style="22" customWidth="1"/>
    <col min="13" max="13" width="10.7109375" style="1" customWidth="1"/>
    <col min="14" max="19" width="10.7109375" style="60" customWidth="1"/>
    <col min="20" max="21" width="10.7109375" style="1" customWidth="1"/>
    <col min="22" max="22" width="12.42578125" style="1" customWidth="1"/>
    <col min="23" max="23" width="9.140625" style="28"/>
  </cols>
  <sheetData>
    <row r="1" spans="1:26" ht="25.5" x14ac:dyDescent="0.35">
      <c r="A1" s="306" t="s">
        <v>58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27"/>
    </row>
    <row r="2" spans="1:26" ht="99.75" customHeight="1" x14ac:dyDescent="0.25">
      <c r="A2" s="307" t="s">
        <v>19</v>
      </c>
      <c r="B2" s="309" t="s">
        <v>1</v>
      </c>
      <c r="C2" s="309" t="s">
        <v>2</v>
      </c>
      <c r="D2" s="309" t="s">
        <v>0</v>
      </c>
      <c r="E2" s="309" t="s">
        <v>3</v>
      </c>
      <c r="F2" s="311" t="s">
        <v>4</v>
      </c>
      <c r="G2" s="309" t="s">
        <v>39</v>
      </c>
      <c r="H2" s="297" t="s">
        <v>60</v>
      </c>
      <c r="I2" s="297"/>
      <c r="J2" s="302" t="s">
        <v>9</v>
      </c>
      <c r="K2" s="302"/>
      <c r="L2" s="303" t="s">
        <v>6</v>
      </c>
      <c r="M2" s="303"/>
      <c r="N2" s="304" t="s">
        <v>10</v>
      </c>
      <c r="O2" s="304"/>
      <c r="P2" s="304" t="s">
        <v>11</v>
      </c>
      <c r="Q2" s="304"/>
      <c r="R2" s="304" t="s">
        <v>12</v>
      </c>
      <c r="S2" s="304"/>
      <c r="T2" s="305" t="s">
        <v>37</v>
      </c>
      <c r="U2" s="305"/>
      <c r="V2" s="300" t="s">
        <v>13</v>
      </c>
      <c r="W2" s="298" t="s">
        <v>8</v>
      </c>
    </row>
    <row r="3" spans="1:26" ht="24.75" customHeight="1" thickBot="1" x14ac:dyDescent="0.3">
      <c r="A3" s="308"/>
      <c r="B3" s="310"/>
      <c r="C3" s="310"/>
      <c r="D3" s="310"/>
      <c r="E3" s="310"/>
      <c r="F3" s="312"/>
      <c r="G3" s="310"/>
      <c r="H3" s="189" t="s">
        <v>5</v>
      </c>
      <c r="I3" s="158" t="s">
        <v>8</v>
      </c>
      <c r="J3" s="190" t="s">
        <v>5</v>
      </c>
      <c r="K3" s="158" t="s">
        <v>8</v>
      </c>
      <c r="L3" s="191" t="s">
        <v>5</v>
      </c>
      <c r="M3" s="158" t="s">
        <v>8</v>
      </c>
      <c r="N3" s="192" t="s">
        <v>5</v>
      </c>
      <c r="O3" s="166" t="s">
        <v>8</v>
      </c>
      <c r="P3" s="192" t="s">
        <v>5</v>
      </c>
      <c r="Q3" s="166" t="s">
        <v>8</v>
      </c>
      <c r="R3" s="192" t="s">
        <v>5</v>
      </c>
      <c r="S3" s="166" t="s">
        <v>8</v>
      </c>
      <c r="T3" s="193" t="s">
        <v>5</v>
      </c>
      <c r="U3" s="158" t="s">
        <v>8</v>
      </c>
      <c r="V3" s="301"/>
      <c r="W3" s="299"/>
    </row>
    <row r="4" spans="1:26" ht="21" x14ac:dyDescent="0.25">
      <c r="A4" s="294" t="s">
        <v>27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6"/>
      <c r="X4" s="66"/>
      <c r="Y4" s="66"/>
      <c r="Z4" s="66"/>
    </row>
    <row r="5" spans="1:26" ht="21" x14ac:dyDescent="0.25">
      <c r="A5" s="291" t="s">
        <v>45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3"/>
    </row>
    <row r="6" spans="1:26" ht="15.75" x14ac:dyDescent="0.25">
      <c r="A6" s="69">
        <v>1</v>
      </c>
      <c r="B6" s="50" t="s">
        <v>71</v>
      </c>
      <c r="C6" s="4">
        <v>39146</v>
      </c>
      <c r="D6" s="4" t="s">
        <v>76</v>
      </c>
      <c r="E6" s="6"/>
      <c r="F6" s="6">
        <v>7</v>
      </c>
      <c r="G6" s="6" t="s">
        <v>24</v>
      </c>
      <c r="H6" s="159">
        <v>4.9000000000000004</v>
      </c>
      <c r="I6" s="10">
        <v>1</v>
      </c>
      <c r="J6" s="160">
        <v>80</v>
      </c>
      <c r="K6" s="10">
        <v>1</v>
      </c>
      <c r="L6" s="164" t="s">
        <v>206</v>
      </c>
      <c r="M6" s="10">
        <v>1</v>
      </c>
      <c r="N6" s="45"/>
      <c r="O6" s="45"/>
      <c r="P6" s="45"/>
      <c r="Q6" s="45"/>
      <c r="R6" s="162">
        <v>5</v>
      </c>
      <c r="S6" s="45">
        <v>1</v>
      </c>
      <c r="T6" s="165" t="s">
        <v>181</v>
      </c>
      <c r="U6" s="10">
        <v>1</v>
      </c>
      <c r="V6" s="131">
        <f>SUM(I6+K6+M6+O6+Q6+S6+U6)</f>
        <v>5</v>
      </c>
      <c r="W6" s="245">
        <v>1</v>
      </c>
      <c r="X6" s="42"/>
      <c r="Y6" s="42"/>
      <c r="Z6" s="42"/>
    </row>
    <row r="7" spans="1:26" ht="21" x14ac:dyDescent="0.25">
      <c r="A7" s="291" t="s">
        <v>52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3"/>
    </row>
    <row r="8" spans="1:26" ht="15.75" x14ac:dyDescent="0.25">
      <c r="A8" s="69">
        <v>2</v>
      </c>
      <c r="B8" s="50" t="s">
        <v>109</v>
      </c>
      <c r="C8" s="4">
        <v>26620</v>
      </c>
      <c r="D8" s="4" t="s">
        <v>105</v>
      </c>
      <c r="E8" s="6" t="s">
        <v>163</v>
      </c>
      <c r="F8" s="6">
        <v>14</v>
      </c>
      <c r="G8" s="6" t="s">
        <v>24</v>
      </c>
      <c r="H8" s="45"/>
      <c r="I8" s="10"/>
      <c r="J8" s="160">
        <v>35</v>
      </c>
      <c r="K8" s="10">
        <v>2</v>
      </c>
      <c r="L8" s="164" t="s">
        <v>210</v>
      </c>
      <c r="M8" s="10">
        <v>1</v>
      </c>
      <c r="N8" s="45"/>
      <c r="O8" s="45"/>
      <c r="P8" s="45"/>
      <c r="Q8" s="45"/>
      <c r="R8" s="161">
        <v>9</v>
      </c>
      <c r="S8" s="45">
        <v>1</v>
      </c>
      <c r="T8" s="44"/>
      <c r="U8" s="10"/>
      <c r="V8" s="131">
        <f>SUM(I8+K8+M8+O8+Q8+S8+U8)</f>
        <v>4</v>
      </c>
      <c r="W8" s="245">
        <v>1</v>
      </c>
      <c r="X8" s="42"/>
      <c r="Y8" s="42"/>
      <c r="Z8" s="42"/>
    </row>
    <row r="9" spans="1:26" ht="15.75" x14ac:dyDescent="0.25">
      <c r="A9" s="69">
        <v>3</v>
      </c>
      <c r="B9" s="51" t="s">
        <v>180</v>
      </c>
      <c r="C9" s="4">
        <v>27385</v>
      </c>
      <c r="D9" s="4" t="s">
        <v>169</v>
      </c>
      <c r="E9" s="6"/>
      <c r="F9" s="6">
        <v>14</v>
      </c>
      <c r="G9" s="5" t="s">
        <v>24</v>
      </c>
      <c r="H9" s="45"/>
      <c r="I9" s="10"/>
      <c r="J9" s="160">
        <v>60</v>
      </c>
      <c r="K9" s="10">
        <v>1</v>
      </c>
      <c r="L9" s="164" t="s">
        <v>181</v>
      </c>
      <c r="M9" s="10">
        <v>2</v>
      </c>
      <c r="N9" s="45"/>
      <c r="O9" s="45"/>
      <c r="P9" s="45"/>
      <c r="Q9" s="45"/>
      <c r="R9" s="161">
        <v>8</v>
      </c>
      <c r="S9" s="45">
        <v>2</v>
      </c>
      <c r="T9" s="44"/>
      <c r="U9" s="10"/>
      <c r="V9" s="131">
        <f>SUM(I9+K9+M9+O9+Q9+S9+U9)</f>
        <v>5</v>
      </c>
      <c r="W9" s="246">
        <v>2</v>
      </c>
    </row>
    <row r="10" spans="1:26" ht="21" x14ac:dyDescent="0.25">
      <c r="A10" s="291" t="s">
        <v>54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3"/>
      <c r="X10" s="66"/>
      <c r="Y10" s="66"/>
      <c r="Z10" s="66"/>
    </row>
    <row r="11" spans="1:26" ht="16.5" thickBot="1" x14ac:dyDescent="0.3">
      <c r="A11" s="69">
        <v>4</v>
      </c>
      <c r="B11" s="50" t="s">
        <v>196</v>
      </c>
      <c r="C11" s="4">
        <v>24017</v>
      </c>
      <c r="D11" s="4" t="s">
        <v>189</v>
      </c>
      <c r="E11" s="6"/>
      <c r="F11" s="6">
        <v>16</v>
      </c>
      <c r="G11" s="6" t="s">
        <v>24</v>
      </c>
      <c r="H11" s="45"/>
      <c r="I11" s="10"/>
      <c r="J11" s="160">
        <v>119</v>
      </c>
      <c r="K11" s="10">
        <v>1</v>
      </c>
      <c r="L11" s="164" t="s">
        <v>197</v>
      </c>
      <c r="M11" s="10">
        <v>1</v>
      </c>
      <c r="N11" s="45"/>
      <c r="O11" s="45"/>
      <c r="P11" s="45"/>
      <c r="Q11" s="45"/>
      <c r="R11" s="161">
        <v>10</v>
      </c>
      <c r="S11" s="45">
        <v>1</v>
      </c>
      <c r="T11" s="44"/>
      <c r="U11" s="10"/>
      <c r="V11" s="131">
        <f>SUM(I11+K11+M11+O11+Q11+S11+U11)</f>
        <v>3</v>
      </c>
      <c r="W11" s="245">
        <v>1</v>
      </c>
      <c r="X11" s="42"/>
      <c r="Y11" s="42"/>
      <c r="Z11" s="42"/>
    </row>
    <row r="12" spans="1:26" ht="21" x14ac:dyDescent="0.25">
      <c r="A12" s="294" t="s">
        <v>26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6"/>
      <c r="X12" s="66"/>
      <c r="Y12" s="66"/>
      <c r="Z12" s="66"/>
    </row>
    <row r="13" spans="1:26" ht="21" x14ac:dyDescent="0.25">
      <c r="A13" s="291" t="s">
        <v>42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3"/>
    </row>
    <row r="14" spans="1:26" ht="15.75" x14ac:dyDescent="0.25">
      <c r="A14" s="69">
        <v>5</v>
      </c>
      <c r="B14" s="237" t="s">
        <v>128</v>
      </c>
      <c r="C14" s="4">
        <v>41290</v>
      </c>
      <c r="D14" s="4" t="s">
        <v>110</v>
      </c>
      <c r="E14" s="6" t="s">
        <v>129</v>
      </c>
      <c r="F14" s="6">
        <v>4</v>
      </c>
      <c r="G14" s="6" t="s">
        <v>25</v>
      </c>
      <c r="H14" s="240">
        <v>5</v>
      </c>
      <c r="I14" s="10">
        <v>1</v>
      </c>
      <c r="J14" s="222">
        <v>60</v>
      </c>
      <c r="K14" s="10">
        <v>1</v>
      </c>
      <c r="L14" s="164" t="s">
        <v>161</v>
      </c>
      <c r="M14" s="10">
        <v>1</v>
      </c>
      <c r="N14" s="45"/>
      <c r="O14" s="45"/>
      <c r="P14" s="45"/>
      <c r="Q14" s="45"/>
      <c r="R14" s="223">
        <v>3</v>
      </c>
      <c r="S14" s="45">
        <v>1</v>
      </c>
      <c r="T14" s="165" t="s">
        <v>210</v>
      </c>
      <c r="U14" s="10">
        <v>1</v>
      </c>
      <c r="V14" s="131">
        <f>SUM(I14+K14+M14+O14+Q14+S14+U14)</f>
        <v>5</v>
      </c>
      <c r="W14" s="245">
        <v>1</v>
      </c>
      <c r="X14" s="42"/>
      <c r="Y14" s="42"/>
      <c r="Z14" s="42"/>
    </row>
    <row r="15" spans="1:26" ht="21" x14ac:dyDescent="0.25">
      <c r="A15" s="291" t="s">
        <v>50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3"/>
      <c r="X15" s="66"/>
      <c r="Y15" s="66"/>
      <c r="Z15" s="66"/>
    </row>
    <row r="16" spans="1:26" ht="16.5" thickBot="1" x14ac:dyDescent="0.3">
      <c r="A16" s="70">
        <v>6</v>
      </c>
      <c r="B16" s="266" t="s">
        <v>68</v>
      </c>
      <c r="C16" s="72">
        <v>31180</v>
      </c>
      <c r="D16" s="72" t="s">
        <v>69</v>
      </c>
      <c r="E16" s="73" t="s">
        <v>70</v>
      </c>
      <c r="F16" s="73">
        <v>12</v>
      </c>
      <c r="G16" s="73" t="s">
        <v>25</v>
      </c>
      <c r="H16" s="76"/>
      <c r="I16" s="75"/>
      <c r="J16" s="267">
        <v>50</v>
      </c>
      <c r="K16" s="75">
        <v>1</v>
      </c>
      <c r="L16" s="268" t="s">
        <v>208</v>
      </c>
      <c r="M16" s="75">
        <v>1</v>
      </c>
      <c r="N16" s="76"/>
      <c r="O16" s="76"/>
      <c r="P16" s="76"/>
      <c r="Q16" s="76"/>
      <c r="R16" s="269">
        <v>4</v>
      </c>
      <c r="S16" s="76">
        <v>1</v>
      </c>
      <c r="T16" s="270" t="s">
        <v>212</v>
      </c>
      <c r="U16" s="75">
        <v>1</v>
      </c>
      <c r="V16" s="271">
        <f>SUM(I16+K16+M16+O16+Q16+S16+U16)</f>
        <v>4</v>
      </c>
      <c r="W16" s="272">
        <v>1</v>
      </c>
      <c r="X16" s="42"/>
      <c r="Y16" s="42"/>
      <c r="Z16" s="42"/>
    </row>
  </sheetData>
  <autoFilter ref="A2:Z16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</autoFilter>
  <mergeCells count="24">
    <mergeCell ref="A1:V1"/>
    <mergeCell ref="A2:A3"/>
    <mergeCell ref="B2:B3"/>
    <mergeCell ref="C2:C3"/>
    <mergeCell ref="E2:E3"/>
    <mergeCell ref="F2:F3"/>
    <mergeCell ref="G2:G3"/>
    <mergeCell ref="D2:D3"/>
    <mergeCell ref="A13:W13"/>
    <mergeCell ref="A15:W15"/>
    <mergeCell ref="A10:W10"/>
    <mergeCell ref="A4:W4"/>
    <mergeCell ref="H2:I2"/>
    <mergeCell ref="A12:W12"/>
    <mergeCell ref="A5:W5"/>
    <mergeCell ref="A7:W7"/>
    <mergeCell ref="W2:W3"/>
    <mergeCell ref="V2:V3"/>
    <mergeCell ref="J2:K2"/>
    <mergeCell ref="L2:M2"/>
    <mergeCell ref="N2:O2"/>
    <mergeCell ref="P2:Q2"/>
    <mergeCell ref="R2:S2"/>
    <mergeCell ref="T2:U2"/>
  </mergeCells>
  <pageMargins left="0.70866141732283461" right="0.70866141732283461" top="0.3937007874015748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tabSelected="1" zoomScale="81" zoomScaleNormal="8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66" sqref="K66"/>
    </sheetView>
  </sheetViews>
  <sheetFormatPr defaultRowHeight="15" x14ac:dyDescent="0.25"/>
  <cols>
    <col min="1" max="1" width="4.28515625" style="1" customWidth="1"/>
    <col min="2" max="2" width="43.7109375" style="2" customWidth="1"/>
    <col min="3" max="3" width="13.5703125" style="1" customWidth="1"/>
    <col min="4" max="4" width="23.140625" style="1" customWidth="1"/>
    <col min="5" max="5" width="18.7109375" customWidth="1"/>
    <col min="6" max="6" width="13.42578125" customWidth="1"/>
    <col min="7" max="7" width="7" customWidth="1"/>
    <col min="8" max="9" width="14" customWidth="1"/>
    <col min="10" max="12" width="10.7109375" style="1" customWidth="1"/>
    <col min="13" max="13" width="11.5703125" style="1" customWidth="1"/>
    <col min="14" max="14" width="10.7109375" style="22" customWidth="1"/>
    <col min="15" max="15" width="10.7109375" style="1" customWidth="1"/>
    <col min="16" max="21" width="10.7109375" style="60" customWidth="1"/>
    <col min="22" max="23" width="10.7109375" style="1" customWidth="1"/>
    <col min="24" max="24" width="12.140625" style="1" customWidth="1"/>
    <col min="25" max="25" width="9.140625" style="135"/>
  </cols>
  <sheetData>
    <row r="1" spans="1:28" ht="25.5" x14ac:dyDescent="0.35">
      <c r="A1" s="306" t="s">
        <v>58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16"/>
      <c r="O1" s="306"/>
      <c r="P1" s="306"/>
      <c r="Q1" s="306"/>
      <c r="R1" s="306"/>
      <c r="S1" s="306"/>
      <c r="T1" s="306"/>
      <c r="U1" s="306"/>
      <c r="V1" s="306"/>
      <c r="W1" s="306"/>
      <c r="X1" s="9"/>
    </row>
    <row r="2" spans="1:28" ht="88.5" customHeight="1" x14ac:dyDescent="0.25">
      <c r="A2" s="307" t="s">
        <v>19</v>
      </c>
      <c r="B2" s="309" t="s">
        <v>1</v>
      </c>
      <c r="C2" s="309" t="s">
        <v>2</v>
      </c>
      <c r="D2" s="309" t="s">
        <v>0</v>
      </c>
      <c r="E2" s="309" t="s">
        <v>3</v>
      </c>
      <c r="F2" s="311" t="s">
        <v>4</v>
      </c>
      <c r="G2" s="309" t="s">
        <v>39</v>
      </c>
      <c r="H2" s="305" t="s">
        <v>59</v>
      </c>
      <c r="I2" s="305"/>
      <c r="J2" s="302" t="s">
        <v>14</v>
      </c>
      <c r="K2" s="302"/>
      <c r="L2" s="317" t="s">
        <v>7</v>
      </c>
      <c r="M2" s="317"/>
      <c r="N2" s="318" t="s">
        <v>15</v>
      </c>
      <c r="O2" s="319"/>
      <c r="P2" s="320" t="s">
        <v>16</v>
      </c>
      <c r="Q2" s="320"/>
      <c r="R2" s="320" t="s">
        <v>11</v>
      </c>
      <c r="S2" s="320"/>
      <c r="T2" s="320" t="s">
        <v>12</v>
      </c>
      <c r="U2" s="320"/>
      <c r="V2" s="304" t="s">
        <v>28</v>
      </c>
      <c r="W2" s="304"/>
      <c r="X2" s="300" t="s">
        <v>13</v>
      </c>
      <c r="Y2" s="299" t="s">
        <v>8</v>
      </c>
    </row>
    <row r="3" spans="1:28" ht="18" customHeight="1" thickBot="1" x14ac:dyDescent="0.3">
      <c r="A3" s="308"/>
      <c r="B3" s="310"/>
      <c r="C3" s="310"/>
      <c r="D3" s="310"/>
      <c r="E3" s="310"/>
      <c r="F3" s="312"/>
      <c r="G3" s="310"/>
      <c r="H3" s="194"/>
      <c r="I3" s="128" t="s">
        <v>8</v>
      </c>
      <c r="J3" s="195" t="s">
        <v>5</v>
      </c>
      <c r="K3" s="67" t="s">
        <v>8</v>
      </c>
      <c r="L3" s="196" t="s">
        <v>5</v>
      </c>
      <c r="M3" s="67" t="s">
        <v>8</v>
      </c>
      <c r="N3" s="197" t="s">
        <v>5</v>
      </c>
      <c r="O3" s="67" t="s">
        <v>8</v>
      </c>
      <c r="P3" s="198" t="s">
        <v>5</v>
      </c>
      <c r="Q3" s="68" t="s">
        <v>8</v>
      </c>
      <c r="R3" s="198" t="s">
        <v>5</v>
      </c>
      <c r="S3" s="68" t="s">
        <v>8</v>
      </c>
      <c r="T3" s="198" t="s">
        <v>5</v>
      </c>
      <c r="U3" s="68" t="s">
        <v>8</v>
      </c>
      <c r="V3" s="199" t="s">
        <v>5</v>
      </c>
      <c r="W3" s="67" t="s">
        <v>8</v>
      </c>
      <c r="X3" s="301"/>
      <c r="Y3" s="326"/>
    </row>
    <row r="4" spans="1:28" ht="27.75" customHeight="1" x14ac:dyDescent="0.25">
      <c r="A4" s="294" t="s">
        <v>27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6"/>
      <c r="AB4" s="42"/>
    </row>
    <row r="5" spans="1:28" ht="21" x14ac:dyDescent="0.25">
      <c r="A5" s="291" t="s">
        <v>44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3"/>
    </row>
    <row r="6" spans="1:28" ht="15.75" x14ac:dyDescent="0.25">
      <c r="A6" s="82">
        <v>1</v>
      </c>
      <c r="B6" s="51" t="s">
        <v>118</v>
      </c>
      <c r="C6" s="53">
        <v>39574</v>
      </c>
      <c r="D6" s="53" t="s">
        <v>110</v>
      </c>
      <c r="E6" s="43" t="s">
        <v>119</v>
      </c>
      <c r="F6" s="24">
        <v>6</v>
      </c>
      <c r="G6" s="5" t="s">
        <v>24</v>
      </c>
      <c r="H6" s="167">
        <v>25.5</v>
      </c>
      <c r="I6" s="5">
        <v>1</v>
      </c>
      <c r="J6" s="163">
        <v>180</v>
      </c>
      <c r="K6" s="10">
        <v>1</v>
      </c>
      <c r="L6" s="173">
        <v>20</v>
      </c>
      <c r="M6" s="10">
        <v>1</v>
      </c>
      <c r="N6" s="176">
        <v>12</v>
      </c>
      <c r="O6" s="10">
        <v>1</v>
      </c>
      <c r="P6" s="45"/>
      <c r="Q6" s="45"/>
      <c r="R6" s="45"/>
      <c r="S6" s="45"/>
      <c r="T6" s="182">
        <v>7</v>
      </c>
      <c r="U6" s="45">
        <v>1</v>
      </c>
      <c r="V6" s="186">
        <v>9</v>
      </c>
      <c r="W6" s="10">
        <v>1</v>
      </c>
      <c r="X6" s="132">
        <f>SUM(I6+K6+M6+O6+Q6+S6+U6+W6)</f>
        <v>6</v>
      </c>
      <c r="Y6" s="245">
        <v>1</v>
      </c>
    </row>
    <row r="7" spans="1:28" ht="21" x14ac:dyDescent="0.25">
      <c r="A7" s="291" t="s">
        <v>47</v>
      </c>
      <c r="B7" s="292"/>
      <c r="C7" s="292"/>
      <c r="D7" s="292"/>
      <c r="E7" s="321"/>
      <c r="F7" s="292"/>
      <c r="G7" s="29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3"/>
    </row>
    <row r="8" spans="1:28" ht="16.5" x14ac:dyDescent="0.25">
      <c r="A8" s="69">
        <v>2</v>
      </c>
      <c r="B8" s="51" t="s">
        <v>155</v>
      </c>
      <c r="C8" s="53">
        <v>35941</v>
      </c>
      <c r="D8" s="53" t="s">
        <v>78</v>
      </c>
      <c r="E8" s="104"/>
      <c r="F8" s="105">
        <v>9</v>
      </c>
      <c r="G8" s="5" t="s">
        <v>24</v>
      </c>
      <c r="H8" s="167">
        <v>15</v>
      </c>
      <c r="I8" s="5">
        <v>2</v>
      </c>
      <c r="J8" s="169" t="s">
        <v>222</v>
      </c>
      <c r="K8" s="10">
        <v>1</v>
      </c>
      <c r="L8" s="173">
        <v>31</v>
      </c>
      <c r="M8" s="10">
        <v>1</v>
      </c>
      <c r="N8" s="177">
        <v>4</v>
      </c>
      <c r="O8" s="10">
        <v>2</v>
      </c>
      <c r="P8" s="45"/>
      <c r="Q8" s="45"/>
      <c r="R8" s="45"/>
      <c r="S8" s="45"/>
      <c r="T8" s="182">
        <v>3</v>
      </c>
      <c r="U8" s="45">
        <v>2</v>
      </c>
      <c r="V8" s="162">
        <v>16</v>
      </c>
      <c r="W8" s="10">
        <v>1</v>
      </c>
      <c r="X8" s="132">
        <f>SUM(I8+K8+M8+O8+Q8+S8+U8+W8)</f>
        <v>9</v>
      </c>
      <c r="Y8" s="246">
        <v>2</v>
      </c>
    </row>
    <row r="9" spans="1:28" ht="15.75" x14ac:dyDescent="0.25">
      <c r="A9" s="82">
        <v>3</v>
      </c>
      <c r="B9" s="25" t="s">
        <v>113</v>
      </c>
      <c r="C9" s="55">
        <v>35670</v>
      </c>
      <c r="D9" s="53" t="s">
        <v>110</v>
      </c>
      <c r="E9" s="24" t="s">
        <v>114</v>
      </c>
      <c r="F9" s="105">
        <v>9</v>
      </c>
      <c r="G9" s="5" t="s">
        <v>24</v>
      </c>
      <c r="H9" s="167">
        <v>35</v>
      </c>
      <c r="I9" s="5">
        <v>1</v>
      </c>
      <c r="J9" s="169" t="s">
        <v>223</v>
      </c>
      <c r="K9" s="10">
        <v>2</v>
      </c>
      <c r="L9" s="172">
        <v>25</v>
      </c>
      <c r="M9" s="10">
        <v>2</v>
      </c>
      <c r="N9" s="176">
        <v>19</v>
      </c>
      <c r="O9" s="10">
        <v>1</v>
      </c>
      <c r="P9" s="45"/>
      <c r="Q9" s="45"/>
      <c r="R9" s="45"/>
      <c r="S9" s="45"/>
      <c r="T9" s="182">
        <v>10</v>
      </c>
      <c r="U9" s="45">
        <v>1</v>
      </c>
      <c r="V9" s="162">
        <v>14</v>
      </c>
      <c r="W9" s="10">
        <v>2</v>
      </c>
      <c r="X9" s="132">
        <f t="shared" ref="X9" si="0">SUM(I9+K9+M9+O9+Q9+S9+U9+W9)</f>
        <v>9</v>
      </c>
      <c r="Y9" s="245">
        <v>1</v>
      </c>
    </row>
    <row r="10" spans="1:28" ht="21" x14ac:dyDescent="0.25">
      <c r="A10" s="324" t="s">
        <v>48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5"/>
    </row>
    <row r="11" spans="1:28" s="30" customFormat="1" ht="15.75" x14ac:dyDescent="0.25">
      <c r="A11" s="82">
        <v>4</v>
      </c>
      <c r="B11" s="51" t="s">
        <v>228</v>
      </c>
      <c r="C11" s="53">
        <v>33707</v>
      </c>
      <c r="D11" s="24" t="s">
        <v>81</v>
      </c>
      <c r="E11" s="43"/>
      <c r="F11" s="6">
        <v>10</v>
      </c>
      <c r="G11" s="24" t="s">
        <v>24</v>
      </c>
      <c r="H11" s="24"/>
      <c r="I11" s="24"/>
      <c r="J11" s="170">
        <v>60</v>
      </c>
      <c r="K11" s="9">
        <v>2</v>
      </c>
      <c r="L11" s="174"/>
      <c r="M11" s="9">
        <v>2</v>
      </c>
      <c r="N11" s="180">
        <v>12</v>
      </c>
      <c r="O11" s="9">
        <v>2</v>
      </c>
      <c r="P11" s="46"/>
      <c r="Q11" s="46"/>
      <c r="R11" s="46"/>
      <c r="S11" s="46"/>
      <c r="T11" s="184">
        <v>9</v>
      </c>
      <c r="U11" s="46">
        <v>2</v>
      </c>
      <c r="V11" s="187">
        <v>18</v>
      </c>
      <c r="W11" s="9">
        <v>1</v>
      </c>
      <c r="X11" s="132">
        <f>SUM(I11+K11+M11+O11+Q11+S11+U11+W11)</f>
        <v>9</v>
      </c>
      <c r="Y11" s="246">
        <v>2</v>
      </c>
    </row>
    <row r="12" spans="1:28" ht="15.75" x14ac:dyDescent="0.25">
      <c r="A12" s="83">
        <v>5</v>
      </c>
      <c r="B12" s="59" t="s">
        <v>97</v>
      </c>
      <c r="C12" s="77">
        <v>33805</v>
      </c>
      <c r="D12" s="110" t="s">
        <v>92</v>
      </c>
      <c r="E12" s="78"/>
      <c r="F12" s="6">
        <v>10</v>
      </c>
      <c r="G12" s="79" t="s">
        <v>24</v>
      </c>
      <c r="H12" s="79"/>
      <c r="I12" s="79"/>
      <c r="J12" s="171">
        <v>300</v>
      </c>
      <c r="K12" s="80">
        <v>1</v>
      </c>
      <c r="L12" s="175">
        <v>100</v>
      </c>
      <c r="M12" s="80">
        <v>1</v>
      </c>
      <c r="N12" s="181">
        <v>27</v>
      </c>
      <c r="O12" s="80">
        <v>1</v>
      </c>
      <c r="P12" s="81"/>
      <c r="Q12" s="81"/>
      <c r="R12" s="81"/>
      <c r="S12" s="81"/>
      <c r="T12" s="185">
        <v>10</v>
      </c>
      <c r="U12" s="81">
        <v>1</v>
      </c>
      <c r="V12" s="188">
        <v>18</v>
      </c>
      <c r="W12" s="80">
        <v>1</v>
      </c>
      <c r="X12" s="132">
        <f>SUM(I12+K12+M12+O12+Q12+S12+U12+W12)</f>
        <v>5</v>
      </c>
      <c r="Y12" s="247">
        <v>1</v>
      </c>
    </row>
    <row r="13" spans="1:28" ht="21" x14ac:dyDescent="0.25">
      <c r="A13" s="324" t="s">
        <v>49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5"/>
    </row>
    <row r="14" spans="1:28" s="30" customFormat="1" ht="15.75" x14ac:dyDescent="0.25">
      <c r="A14" s="82">
        <v>6</v>
      </c>
      <c r="B14" s="51" t="s">
        <v>77</v>
      </c>
      <c r="C14" s="53">
        <v>32023</v>
      </c>
      <c r="D14" s="24" t="s">
        <v>78</v>
      </c>
      <c r="E14" s="43"/>
      <c r="F14" s="6">
        <v>11</v>
      </c>
      <c r="G14" s="24" t="s">
        <v>24</v>
      </c>
      <c r="H14" s="24"/>
      <c r="I14" s="24"/>
      <c r="J14" s="170">
        <v>136</v>
      </c>
      <c r="K14" s="9">
        <v>3</v>
      </c>
      <c r="L14" s="174">
        <v>30</v>
      </c>
      <c r="M14" s="9">
        <v>3</v>
      </c>
      <c r="N14" s="180">
        <v>6</v>
      </c>
      <c r="O14" s="9">
        <v>3</v>
      </c>
      <c r="P14" s="46"/>
      <c r="Q14" s="46"/>
      <c r="R14" s="46"/>
      <c r="S14" s="46"/>
      <c r="T14" s="184">
        <v>6</v>
      </c>
      <c r="U14" s="46">
        <v>3</v>
      </c>
      <c r="V14" s="187">
        <v>10</v>
      </c>
      <c r="W14" s="9">
        <v>3</v>
      </c>
      <c r="X14" s="132">
        <f>SUM(I14+K14+M14+O14+Q14+S14+U14+W14)</f>
        <v>15</v>
      </c>
      <c r="Y14" s="248">
        <v>3</v>
      </c>
    </row>
    <row r="15" spans="1:28" ht="15.75" x14ac:dyDescent="0.25">
      <c r="A15" s="83">
        <v>7</v>
      </c>
      <c r="B15" s="235" t="s">
        <v>94</v>
      </c>
      <c r="C15" s="77">
        <v>33942</v>
      </c>
      <c r="D15" s="110" t="s">
        <v>69</v>
      </c>
      <c r="E15" s="78"/>
      <c r="F15" s="6">
        <v>11</v>
      </c>
      <c r="G15" s="79" t="s">
        <v>24</v>
      </c>
      <c r="H15" s="79"/>
      <c r="I15" s="79"/>
      <c r="J15" s="234">
        <v>180</v>
      </c>
      <c r="K15" s="80">
        <v>2</v>
      </c>
      <c r="L15" s="175">
        <v>40</v>
      </c>
      <c r="M15" s="80">
        <v>2</v>
      </c>
      <c r="N15" s="181">
        <v>19</v>
      </c>
      <c r="O15" s="80">
        <v>1</v>
      </c>
      <c r="P15" s="81"/>
      <c r="Q15" s="81"/>
      <c r="R15" s="81"/>
      <c r="S15" s="81"/>
      <c r="T15" s="185">
        <v>10</v>
      </c>
      <c r="U15" s="81">
        <v>1</v>
      </c>
      <c r="V15" s="188">
        <v>16</v>
      </c>
      <c r="W15" s="80">
        <v>2</v>
      </c>
      <c r="X15" s="132">
        <f>SUM(I15+K15+M15+O15+Q15+S15+U15+W15)</f>
        <v>8</v>
      </c>
      <c r="Y15" s="273">
        <v>2</v>
      </c>
    </row>
    <row r="16" spans="1:28" ht="15.75" x14ac:dyDescent="0.25">
      <c r="A16" s="69">
        <v>8</v>
      </c>
      <c r="B16" s="51" t="s">
        <v>204</v>
      </c>
      <c r="C16" s="53"/>
      <c r="D16" s="53" t="s">
        <v>92</v>
      </c>
      <c r="E16" s="24"/>
      <c r="F16" s="6">
        <v>11</v>
      </c>
      <c r="G16" s="5" t="s">
        <v>24</v>
      </c>
      <c r="H16" s="24"/>
      <c r="I16" s="5"/>
      <c r="J16" s="163">
        <v>240</v>
      </c>
      <c r="K16" s="10">
        <v>1</v>
      </c>
      <c r="L16" s="172">
        <v>50</v>
      </c>
      <c r="M16" s="10">
        <v>1</v>
      </c>
      <c r="N16" s="177">
        <v>19</v>
      </c>
      <c r="O16" s="10">
        <v>1</v>
      </c>
      <c r="P16" s="45"/>
      <c r="Q16" s="45"/>
      <c r="R16" s="45"/>
      <c r="S16" s="45"/>
      <c r="T16" s="183">
        <v>9</v>
      </c>
      <c r="U16" s="45">
        <v>2</v>
      </c>
      <c r="V16" s="162">
        <v>21</v>
      </c>
      <c r="W16" s="10">
        <v>1</v>
      </c>
      <c r="X16" s="132">
        <f>SUM(I16+K16+M16+O16+Q16+S16+U16+W16)</f>
        <v>6</v>
      </c>
      <c r="Y16" s="245">
        <v>1</v>
      </c>
    </row>
    <row r="17" spans="1:25" ht="21" x14ac:dyDescent="0.25">
      <c r="A17" s="291" t="s">
        <v>50</v>
      </c>
      <c r="B17" s="292"/>
      <c r="C17" s="292"/>
      <c r="D17" s="292"/>
      <c r="E17" s="292"/>
      <c r="F17" s="292"/>
      <c r="G17" s="29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3"/>
    </row>
    <row r="18" spans="1:25" ht="15.75" x14ac:dyDescent="0.25">
      <c r="A18" s="69">
        <v>9</v>
      </c>
      <c r="B18" s="51" t="s">
        <v>91</v>
      </c>
      <c r="C18" s="54">
        <v>30483</v>
      </c>
      <c r="D18" s="53" t="s">
        <v>92</v>
      </c>
      <c r="E18" s="24" t="s">
        <v>90</v>
      </c>
      <c r="F18" s="24">
        <v>12</v>
      </c>
      <c r="G18" s="5" t="s">
        <v>24</v>
      </c>
      <c r="H18" s="5"/>
      <c r="I18" s="5"/>
      <c r="J18" s="169" t="s">
        <v>221</v>
      </c>
      <c r="K18" s="10">
        <v>1</v>
      </c>
      <c r="L18" s="172">
        <v>43</v>
      </c>
      <c r="M18" s="10">
        <v>1</v>
      </c>
      <c r="N18" s="177">
        <v>5</v>
      </c>
      <c r="O18" s="10">
        <v>2</v>
      </c>
      <c r="P18" s="45"/>
      <c r="Q18" s="45"/>
      <c r="R18" s="45"/>
      <c r="S18" s="45"/>
      <c r="T18" s="182">
        <v>10</v>
      </c>
      <c r="U18" s="45">
        <v>1</v>
      </c>
      <c r="V18" s="162">
        <v>13</v>
      </c>
      <c r="W18" s="10">
        <v>2</v>
      </c>
      <c r="X18" s="132">
        <f>SUM(I18+K18+M18+O18+Q18+S18+U18+W18)</f>
        <v>7</v>
      </c>
      <c r="Y18" s="246">
        <v>2</v>
      </c>
    </row>
    <row r="19" spans="1:25" ht="15.75" x14ac:dyDescent="0.25">
      <c r="A19" s="82">
        <v>10</v>
      </c>
      <c r="B19" s="51" t="s">
        <v>156</v>
      </c>
      <c r="C19" s="54">
        <v>30811</v>
      </c>
      <c r="D19" s="53" t="s">
        <v>69</v>
      </c>
      <c r="E19" s="24"/>
      <c r="F19" s="24">
        <v>12</v>
      </c>
      <c r="G19" s="5" t="s">
        <v>24</v>
      </c>
      <c r="H19" s="5"/>
      <c r="I19" s="5"/>
      <c r="J19" s="169" t="s">
        <v>221</v>
      </c>
      <c r="K19" s="10">
        <v>1</v>
      </c>
      <c r="L19" s="172">
        <v>25</v>
      </c>
      <c r="M19" s="10">
        <v>2</v>
      </c>
      <c r="N19" s="177">
        <v>16</v>
      </c>
      <c r="O19" s="10">
        <v>1</v>
      </c>
      <c r="P19" s="45"/>
      <c r="Q19" s="45"/>
      <c r="R19" s="45"/>
      <c r="S19" s="45"/>
      <c r="T19" s="183">
        <v>7</v>
      </c>
      <c r="U19" s="45">
        <v>2</v>
      </c>
      <c r="V19" s="162">
        <v>14</v>
      </c>
      <c r="W19" s="10">
        <v>1</v>
      </c>
      <c r="X19" s="132">
        <f t="shared" ref="X19" si="1">SUM(I19+K19+M19+O19+Q19+S19+U19+W19)</f>
        <v>7</v>
      </c>
      <c r="Y19" s="245">
        <v>1</v>
      </c>
    </row>
    <row r="20" spans="1:25" ht="21" x14ac:dyDescent="0.25">
      <c r="A20" s="324" t="s">
        <v>51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5"/>
    </row>
    <row r="21" spans="1:25" s="30" customFormat="1" ht="15.75" x14ac:dyDescent="0.25">
      <c r="A21" s="82">
        <v>11</v>
      </c>
      <c r="B21" s="51" t="s">
        <v>106</v>
      </c>
      <c r="C21" s="53">
        <v>28353</v>
      </c>
      <c r="D21" s="24" t="s">
        <v>105</v>
      </c>
      <c r="E21" s="43" t="s">
        <v>162</v>
      </c>
      <c r="F21" s="6">
        <v>13</v>
      </c>
      <c r="G21" s="24" t="s">
        <v>24</v>
      </c>
      <c r="H21" s="24"/>
      <c r="I21" s="24"/>
      <c r="J21" s="170">
        <v>254</v>
      </c>
      <c r="K21" s="9">
        <v>2</v>
      </c>
      <c r="L21" s="174">
        <v>48</v>
      </c>
      <c r="M21" s="9">
        <v>2</v>
      </c>
      <c r="N21" s="180">
        <v>5</v>
      </c>
      <c r="O21" s="9">
        <v>3</v>
      </c>
      <c r="P21" s="46"/>
      <c r="Q21" s="46"/>
      <c r="R21" s="46"/>
      <c r="S21" s="46"/>
      <c r="T21" s="184">
        <v>7</v>
      </c>
      <c r="U21" s="46">
        <v>3</v>
      </c>
      <c r="V21" s="187">
        <v>12</v>
      </c>
      <c r="W21" s="9">
        <v>2</v>
      </c>
      <c r="X21" s="132">
        <f>SUM(I21+K21+M21+O21+Q21+S21+U21+W21)</f>
        <v>12</v>
      </c>
      <c r="Y21" s="246">
        <v>2</v>
      </c>
    </row>
    <row r="22" spans="1:25" ht="15.75" x14ac:dyDescent="0.25">
      <c r="A22" s="82">
        <v>12</v>
      </c>
      <c r="B22" s="59" t="s">
        <v>142</v>
      </c>
      <c r="C22" s="77">
        <v>29429</v>
      </c>
      <c r="D22" s="110" t="s">
        <v>141</v>
      </c>
      <c r="E22" s="78"/>
      <c r="F22" s="6">
        <v>13</v>
      </c>
      <c r="G22" s="79" t="s">
        <v>24</v>
      </c>
      <c r="H22" s="79"/>
      <c r="I22" s="79"/>
      <c r="J22" s="171">
        <v>180</v>
      </c>
      <c r="K22" s="80">
        <v>5</v>
      </c>
      <c r="L22" s="175">
        <v>56</v>
      </c>
      <c r="M22" s="80">
        <v>1</v>
      </c>
      <c r="N22" s="181">
        <v>10</v>
      </c>
      <c r="O22" s="80">
        <v>1</v>
      </c>
      <c r="P22" s="81"/>
      <c r="Q22" s="81"/>
      <c r="R22" s="81"/>
      <c r="S22" s="81"/>
      <c r="T22" s="185">
        <v>8</v>
      </c>
      <c r="U22" s="81">
        <v>2</v>
      </c>
      <c r="V22" s="188">
        <v>11</v>
      </c>
      <c r="W22" s="80">
        <v>3</v>
      </c>
      <c r="X22" s="132">
        <f>SUM(I22+K22+M22+O22+Q22+S22+U22+W22)</f>
        <v>12</v>
      </c>
      <c r="Y22" s="247">
        <v>1</v>
      </c>
    </row>
    <row r="23" spans="1:25" ht="15.75" x14ac:dyDescent="0.25">
      <c r="A23" s="82">
        <v>13</v>
      </c>
      <c r="B23" s="51" t="s">
        <v>147</v>
      </c>
      <c r="C23" s="53">
        <v>29272</v>
      </c>
      <c r="D23" s="53" t="s">
        <v>141</v>
      </c>
      <c r="E23" s="24"/>
      <c r="F23" s="6">
        <v>13</v>
      </c>
      <c r="G23" s="5" t="s">
        <v>24</v>
      </c>
      <c r="H23" s="5"/>
      <c r="I23" s="5"/>
      <c r="J23" s="163">
        <v>191</v>
      </c>
      <c r="K23" s="10">
        <v>4</v>
      </c>
      <c r="L23" s="173">
        <v>16</v>
      </c>
      <c r="M23" s="10">
        <v>4</v>
      </c>
      <c r="N23" s="176">
        <v>-10</v>
      </c>
      <c r="O23" s="10">
        <v>5</v>
      </c>
      <c r="P23" s="45"/>
      <c r="Q23" s="45"/>
      <c r="R23" s="45"/>
      <c r="S23" s="45"/>
      <c r="T23" s="183">
        <v>4</v>
      </c>
      <c r="U23" s="45">
        <v>5</v>
      </c>
      <c r="V23" s="186">
        <v>10</v>
      </c>
      <c r="W23" s="10">
        <v>5</v>
      </c>
      <c r="X23" s="132">
        <f>SUM(I23+K23+M23+O23+Q23+S23+U23+W23)</f>
        <v>23</v>
      </c>
      <c r="Y23" s="130">
        <v>5</v>
      </c>
    </row>
    <row r="24" spans="1:25" ht="15.75" x14ac:dyDescent="0.25">
      <c r="A24" s="82">
        <v>14</v>
      </c>
      <c r="B24" s="51" t="s">
        <v>187</v>
      </c>
      <c r="C24" s="53" t="s">
        <v>188</v>
      </c>
      <c r="D24" s="53" t="s">
        <v>189</v>
      </c>
      <c r="E24" s="24"/>
      <c r="F24" s="6">
        <v>13</v>
      </c>
      <c r="G24" s="5" t="s">
        <v>24</v>
      </c>
      <c r="H24" s="5"/>
      <c r="I24" s="5"/>
      <c r="J24" s="222">
        <v>211</v>
      </c>
      <c r="K24" s="10">
        <v>3</v>
      </c>
      <c r="L24" s="173">
        <v>6</v>
      </c>
      <c r="M24" s="10">
        <v>5</v>
      </c>
      <c r="N24" s="177">
        <v>10</v>
      </c>
      <c r="O24" s="10">
        <v>1</v>
      </c>
      <c r="P24" s="45"/>
      <c r="Q24" s="45"/>
      <c r="R24" s="45"/>
      <c r="S24" s="45"/>
      <c r="T24" s="183">
        <v>5</v>
      </c>
      <c r="U24" s="45">
        <v>4</v>
      </c>
      <c r="V24" s="244">
        <v>21</v>
      </c>
      <c r="W24" s="10">
        <v>1</v>
      </c>
      <c r="X24" s="132">
        <f>SUM(I24+K24+M24+O24+Q24+S24+U24+W24)</f>
        <v>14</v>
      </c>
      <c r="Y24" s="130">
        <v>4</v>
      </c>
    </row>
    <row r="25" spans="1:25" ht="15.75" x14ac:dyDescent="0.25">
      <c r="A25" s="82">
        <v>15</v>
      </c>
      <c r="B25" s="51" t="s">
        <v>150</v>
      </c>
      <c r="C25" s="53">
        <v>28506</v>
      </c>
      <c r="D25" s="53" t="s">
        <v>151</v>
      </c>
      <c r="E25" s="24" t="s">
        <v>152</v>
      </c>
      <c r="F25" s="6">
        <v>13</v>
      </c>
      <c r="G25" s="5" t="s">
        <v>24</v>
      </c>
      <c r="H25" s="5"/>
      <c r="I25" s="5"/>
      <c r="J25" s="242">
        <v>367</v>
      </c>
      <c r="K25" s="10">
        <v>1</v>
      </c>
      <c r="L25" s="173">
        <v>19</v>
      </c>
      <c r="M25" s="10">
        <v>3</v>
      </c>
      <c r="N25" s="177">
        <v>-7</v>
      </c>
      <c r="O25" s="10">
        <v>4</v>
      </c>
      <c r="P25" s="45"/>
      <c r="Q25" s="45"/>
      <c r="R25" s="45"/>
      <c r="S25" s="45"/>
      <c r="T25" s="183">
        <v>10</v>
      </c>
      <c r="U25" s="45">
        <v>1</v>
      </c>
      <c r="V25" s="162">
        <v>11</v>
      </c>
      <c r="W25" s="10">
        <v>3</v>
      </c>
      <c r="X25" s="132">
        <f>SUM(I25+K25+M25+O25+Q25+S25+U25+W25)</f>
        <v>12</v>
      </c>
      <c r="Y25" s="248">
        <v>3</v>
      </c>
    </row>
    <row r="26" spans="1:25" ht="21" x14ac:dyDescent="0.25">
      <c r="A26" s="324" t="s">
        <v>52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5"/>
    </row>
    <row r="27" spans="1:25" s="30" customFormat="1" ht="15.75" x14ac:dyDescent="0.25">
      <c r="A27" s="82">
        <v>16</v>
      </c>
      <c r="B27" s="51" t="s">
        <v>191</v>
      </c>
      <c r="C27" s="53">
        <v>27624</v>
      </c>
      <c r="D27" s="24" t="s">
        <v>189</v>
      </c>
      <c r="E27" s="43"/>
      <c r="F27" s="6">
        <v>14</v>
      </c>
      <c r="G27" s="24" t="s">
        <v>24</v>
      </c>
      <c r="H27" s="24"/>
      <c r="I27" s="24"/>
      <c r="J27" s="170">
        <v>200</v>
      </c>
      <c r="K27" s="9">
        <v>1</v>
      </c>
      <c r="L27" s="174">
        <v>30</v>
      </c>
      <c r="M27" s="9">
        <v>1</v>
      </c>
      <c r="N27" s="180">
        <v>30</v>
      </c>
      <c r="O27" s="9">
        <v>1</v>
      </c>
      <c r="P27" s="46"/>
      <c r="Q27" s="46"/>
      <c r="R27" s="46"/>
      <c r="S27" s="46"/>
      <c r="T27" s="184">
        <v>10</v>
      </c>
      <c r="U27" s="46">
        <v>1</v>
      </c>
      <c r="V27" s="46"/>
      <c r="W27" s="9"/>
      <c r="X27" s="132">
        <f>SUM(I27+K27+M27+O27+Q27+S27+U27+W27)</f>
        <v>4</v>
      </c>
      <c r="Y27" s="245">
        <v>1</v>
      </c>
    </row>
    <row r="28" spans="1:25" ht="15.75" x14ac:dyDescent="0.25">
      <c r="A28" s="83">
        <v>17</v>
      </c>
      <c r="B28" s="59" t="s">
        <v>205</v>
      </c>
      <c r="C28" s="77"/>
      <c r="D28" s="110" t="s">
        <v>92</v>
      </c>
      <c r="E28" s="78"/>
      <c r="F28" s="6">
        <v>14</v>
      </c>
      <c r="G28" s="79" t="s">
        <v>24</v>
      </c>
      <c r="H28" s="79"/>
      <c r="I28" s="79"/>
      <c r="J28" s="171">
        <v>184</v>
      </c>
      <c r="K28" s="80">
        <v>2</v>
      </c>
      <c r="L28" s="175">
        <v>15</v>
      </c>
      <c r="M28" s="80">
        <v>2</v>
      </c>
      <c r="N28" s="181">
        <v>25</v>
      </c>
      <c r="O28" s="80">
        <v>2</v>
      </c>
      <c r="P28" s="81"/>
      <c r="Q28" s="81"/>
      <c r="R28" s="81"/>
      <c r="S28" s="81"/>
      <c r="T28" s="185">
        <v>10</v>
      </c>
      <c r="U28" s="81">
        <v>1</v>
      </c>
      <c r="V28" s="81"/>
      <c r="W28" s="80"/>
      <c r="X28" s="132">
        <f>SUM(I28+K28+M28+O28+Q28+S28+U28+W28)</f>
        <v>7</v>
      </c>
      <c r="Y28" s="273">
        <v>2</v>
      </c>
    </row>
    <row r="29" spans="1:25" ht="21" x14ac:dyDescent="0.25">
      <c r="A29" s="324" t="s">
        <v>53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5"/>
    </row>
    <row r="30" spans="1:25" s="30" customFormat="1" ht="15.75" x14ac:dyDescent="0.25">
      <c r="A30" s="82">
        <v>18</v>
      </c>
      <c r="B30" s="51" t="s">
        <v>140</v>
      </c>
      <c r="C30" s="53">
        <v>24587</v>
      </c>
      <c r="D30" s="24" t="s">
        <v>141</v>
      </c>
      <c r="E30" s="43"/>
      <c r="F30" s="6">
        <v>15</v>
      </c>
      <c r="G30" s="24" t="s">
        <v>24</v>
      </c>
      <c r="H30" s="24"/>
      <c r="I30" s="24"/>
      <c r="J30" s="170">
        <v>123</v>
      </c>
      <c r="K30" s="9">
        <v>2</v>
      </c>
      <c r="L30" s="174">
        <v>10</v>
      </c>
      <c r="M30" s="9">
        <v>2</v>
      </c>
      <c r="N30" s="180">
        <v>7</v>
      </c>
      <c r="O30" s="9">
        <v>2</v>
      </c>
      <c r="P30" s="46"/>
      <c r="Q30" s="46"/>
      <c r="R30" s="46"/>
      <c r="S30" s="46"/>
      <c r="T30" s="184">
        <v>5</v>
      </c>
      <c r="U30" s="46">
        <v>2</v>
      </c>
      <c r="V30" s="46"/>
      <c r="W30" s="9"/>
      <c r="X30" s="132">
        <f>SUM(I30+K30+M30+O30+Q30+S30+U30+W30)</f>
        <v>8</v>
      </c>
      <c r="Y30" s="246">
        <v>2</v>
      </c>
    </row>
    <row r="31" spans="1:25" ht="15.75" x14ac:dyDescent="0.25">
      <c r="A31" s="82">
        <v>19</v>
      </c>
      <c r="B31" s="51" t="s">
        <v>143</v>
      </c>
      <c r="C31" s="52">
        <v>25598</v>
      </c>
      <c r="D31" s="53" t="s">
        <v>141</v>
      </c>
      <c r="E31" s="43"/>
      <c r="F31" s="6">
        <v>15</v>
      </c>
      <c r="G31" s="5" t="s">
        <v>24</v>
      </c>
      <c r="H31" s="5"/>
      <c r="I31" s="5"/>
      <c r="J31" s="163">
        <v>153</v>
      </c>
      <c r="K31" s="10">
        <v>1</v>
      </c>
      <c r="L31" s="173">
        <v>77</v>
      </c>
      <c r="M31" s="10">
        <v>1</v>
      </c>
      <c r="N31" s="177">
        <v>15</v>
      </c>
      <c r="O31" s="10">
        <v>1</v>
      </c>
      <c r="P31" s="45"/>
      <c r="Q31" s="45"/>
      <c r="R31" s="45"/>
      <c r="S31" s="45"/>
      <c r="T31" s="183">
        <v>9</v>
      </c>
      <c r="U31" s="45">
        <v>1</v>
      </c>
      <c r="V31" s="45"/>
      <c r="W31" s="10"/>
      <c r="X31" s="132">
        <f>SUM(I31+K31+M31+O31+Q31+S31+U31+W31)</f>
        <v>4</v>
      </c>
      <c r="Y31" s="245">
        <v>1</v>
      </c>
    </row>
    <row r="32" spans="1:25" ht="21" x14ac:dyDescent="0.25">
      <c r="A32" s="324" t="s">
        <v>54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5"/>
    </row>
    <row r="33" spans="1:25" s="30" customFormat="1" ht="15.75" x14ac:dyDescent="0.25">
      <c r="A33" s="82">
        <v>20</v>
      </c>
      <c r="B33" s="51" t="s">
        <v>137</v>
      </c>
      <c r="C33" s="53">
        <v>23727</v>
      </c>
      <c r="D33" s="24" t="s">
        <v>105</v>
      </c>
      <c r="E33" s="43" t="s">
        <v>164</v>
      </c>
      <c r="F33" s="6">
        <v>16</v>
      </c>
      <c r="G33" s="24" t="s">
        <v>24</v>
      </c>
      <c r="H33" s="24"/>
      <c r="I33" s="24"/>
      <c r="J33" s="170">
        <v>194</v>
      </c>
      <c r="K33" s="9">
        <v>4</v>
      </c>
      <c r="L33" s="174">
        <v>24</v>
      </c>
      <c r="M33" s="9">
        <v>2</v>
      </c>
      <c r="N33" s="180">
        <v>3</v>
      </c>
      <c r="O33" s="9">
        <v>5</v>
      </c>
      <c r="P33" s="46"/>
      <c r="Q33" s="46"/>
      <c r="R33" s="46"/>
      <c r="S33" s="46"/>
      <c r="T33" s="184">
        <v>9</v>
      </c>
      <c r="U33" s="46">
        <v>1</v>
      </c>
      <c r="V33" s="46"/>
      <c r="W33" s="9"/>
      <c r="X33" s="132">
        <f>SUM(I33+K33+M33+O33+Q33+S33+U33+W33)</f>
        <v>12</v>
      </c>
      <c r="Y33" s="248">
        <v>3</v>
      </c>
    </row>
    <row r="34" spans="1:25" ht="15.75" x14ac:dyDescent="0.25">
      <c r="A34" s="82">
        <v>21</v>
      </c>
      <c r="B34" s="59" t="s">
        <v>145</v>
      </c>
      <c r="C34" s="77">
        <v>23684</v>
      </c>
      <c r="D34" s="110" t="s">
        <v>141</v>
      </c>
      <c r="E34" s="78"/>
      <c r="F34" s="6">
        <v>16</v>
      </c>
      <c r="G34" s="79" t="s">
        <v>24</v>
      </c>
      <c r="H34" s="79"/>
      <c r="I34" s="79"/>
      <c r="J34" s="171">
        <v>282</v>
      </c>
      <c r="K34" s="80">
        <v>3</v>
      </c>
      <c r="L34" s="175">
        <v>23</v>
      </c>
      <c r="M34" s="80">
        <v>3</v>
      </c>
      <c r="N34" s="181">
        <v>8</v>
      </c>
      <c r="O34" s="80">
        <v>3</v>
      </c>
      <c r="P34" s="81"/>
      <c r="Q34" s="81"/>
      <c r="R34" s="81"/>
      <c r="S34" s="81"/>
      <c r="T34" s="185">
        <v>5</v>
      </c>
      <c r="U34" s="81">
        <v>4</v>
      </c>
      <c r="V34" s="81"/>
      <c r="W34" s="80"/>
      <c r="X34" s="132">
        <f>SUM(I34+K34+M34+O34+Q34+S34+U34+W34)</f>
        <v>13</v>
      </c>
      <c r="Y34" s="136">
        <v>4</v>
      </c>
    </row>
    <row r="35" spans="1:25" ht="15.75" x14ac:dyDescent="0.25">
      <c r="A35" s="82">
        <v>22</v>
      </c>
      <c r="B35" s="51" t="s">
        <v>224</v>
      </c>
      <c r="C35" s="53">
        <v>23041</v>
      </c>
      <c r="D35" s="53" t="s">
        <v>141</v>
      </c>
      <c r="E35" s="24"/>
      <c r="F35" s="6">
        <v>16</v>
      </c>
      <c r="G35" s="5" t="s">
        <v>24</v>
      </c>
      <c r="H35" s="5"/>
      <c r="I35" s="5"/>
      <c r="J35" s="163">
        <v>302</v>
      </c>
      <c r="K35" s="10">
        <v>2</v>
      </c>
      <c r="L35" s="172">
        <v>40</v>
      </c>
      <c r="M35" s="10">
        <v>1</v>
      </c>
      <c r="N35" s="177">
        <v>10</v>
      </c>
      <c r="O35" s="10">
        <v>1</v>
      </c>
      <c r="P35" s="45"/>
      <c r="Q35" s="45"/>
      <c r="R35" s="45"/>
      <c r="S35" s="45"/>
      <c r="T35" s="183">
        <v>5</v>
      </c>
      <c r="U35" s="45">
        <v>4</v>
      </c>
      <c r="V35" s="45"/>
      <c r="W35" s="10"/>
      <c r="X35" s="132">
        <f>SUM(I35+K35+M35+O35+Q35+S35+U35+W35)</f>
        <v>8</v>
      </c>
      <c r="Y35" s="245">
        <v>1</v>
      </c>
    </row>
    <row r="36" spans="1:25" ht="15.75" x14ac:dyDescent="0.25">
      <c r="A36" s="82">
        <v>23</v>
      </c>
      <c r="B36" s="51" t="s">
        <v>194</v>
      </c>
      <c r="C36" s="53">
        <v>23047</v>
      </c>
      <c r="D36" s="53" t="s">
        <v>189</v>
      </c>
      <c r="E36" s="24"/>
      <c r="F36" s="6">
        <v>16</v>
      </c>
      <c r="G36" s="5" t="s">
        <v>24</v>
      </c>
      <c r="H36" s="5"/>
      <c r="I36" s="5"/>
      <c r="J36" s="222">
        <v>140</v>
      </c>
      <c r="K36" s="10">
        <v>5</v>
      </c>
      <c r="L36" s="173">
        <v>17</v>
      </c>
      <c r="M36" s="10">
        <v>5</v>
      </c>
      <c r="N36" s="177">
        <v>9</v>
      </c>
      <c r="O36" s="10">
        <v>2</v>
      </c>
      <c r="P36" s="45"/>
      <c r="Q36" s="45"/>
      <c r="R36" s="45"/>
      <c r="S36" s="45"/>
      <c r="T36" s="183">
        <v>8</v>
      </c>
      <c r="U36" s="45">
        <v>3</v>
      </c>
      <c r="V36" s="45"/>
      <c r="W36" s="10"/>
      <c r="X36" s="132">
        <f t="shared" ref="X36:X37" si="2">SUM(I36+K36+M36+O36+Q36+S36+U36+W36)</f>
        <v>15</v>
      </c>
      <c r="Y36" s="130">
        <v>5</v>
      </c>
    </row>
    <row r="37" spans="1:25" ht="15.75" x14ac:dyDescent="0.25">
      <c r="A37" s="82">
        <v>24</v>
      </c>
      <c r="B37" s="51" t="s">
        <v>190</v>
      </c>
      <c r="C37" s="53">
        <v>22876</v>
      </c>
      <c r="D37" s="53" t="s">
        <v>189</v>
      </c>
      <c r="E37" s="24"/>
      <c r="F37" s="6">
        <v>16</v>
      </c>
      <c r="G37" s="5" t="s">
        <v>24</v>
      </c>
      <c r="H37" s="5"/>
      <c r="I37" s="5"/>
      <c r="J37" s="232">
        <v>330</v>
      </c>
      <c r="K37" s="10">
        <v>1</v>
      </c>
      <c r="L37" s="173">
        <v>21</v>
      </c>
      <c r="M37" s="10">
        <v>4</v>
      </c>
      <c r="N37" s="177">
        <v>7</v>
      </c>
      <c r="O37" s="10">
        <v>4</v>
      </c>
      <c r="P37" s="45"/>
      <c r="Q37" s="45"/>
      <c r="R37" s="45"/>
      <c r="S37" s="45"/>
      <c r="T37" s="183">
        <v>9</v>
      </c>
      <c r="U37" s="45">
        <v>1</v>
      </c>
      <c r="V37" s="45"/>
      <c r="W37" s="10"/>
      <c r="X37" s="132">
        <f t="shared" si="2"/>
        <v>10</v>
      </c>
      <c r="Y37" s="246">
        <v>2</v>
      </c>
    </row>
    <row r="38" spans="1:25" ht="21" x14ac:dyDescent="0.25">
      <c r="A38" s="324" t="s">
        <v>55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5"/>
    </row>
    <row r="39" spans="1:25" s="30" customFormat="1" ht="16.5" thickBot="1" x14ac:dyDescent="0.3">
      <c r="A39" s="82">
        <v>25</v>
      </c>
      <c r="B39" s="51" t="s">
        <v>146</v>
      </c>
      <c r="C39" s="53">
        <v>21972</v>
      </c>
      <c r="D39" s="24" t="s">
        <v>141</v>
      </c>
      <c r="E39" s="43"/>
      <c r="F39" s="6">
        <v>17</v>
      </c>
      <c r="G39" s="24" t="s">
        <v>24</v>
      </c>
      <c r="H39" s="24"/>
      <c r="I39" s="24"/>
      <c r="J39" s="170">
        <v>246</v>
      </c>
      <c r="K39" s="9">
        <v>1</v>
      </c>
      <c r="L39" s="174">
        <v>35</v>
      </c>
      <c r="M39" s="9">
        <v>1</v>
      </c>
      <c r="N39" s="180">
        <v>5</v>
      </c>
      <c r="O39" s="9">
        <v>1</v>
      </c>
      <c r="P39" s="46"/>
      <c r="Q39" s="46"/>
      <c r="R39" s="46"/>
      <c r="S39" s="46"/>
      <c r="T39" s="184">
        <v>1</v>
      </c>
      <c r="U39" s="46">
        <v>1</v>
      </c>
      <c r="V39" s="46"/>
      <c r="W39" s="9"/>
      <c r="X39" s="132">
        <f>SUM(I39+K39+M39+O39+Q39+S39+U39+W39)</f>
        <v>4</v>
      </c>
      <c r="Y39" s="245">
        <v>1</v>
      </c>
    </row>
    <row r="40" spans="1:25" ht="21" x14ac:dyDescent="0.25">
      <c r="A40" s="294" t="s">
        <v>26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6"/>
    </row>
    <row r="41" spans="1:25" ht="21" x14ac:dyDescent="0.25">
      <c r="A41" s="291" t="s">
        <v>41</v>
      </c>
      <c r="B41" s="292"/>
      <c r="C41" s="321"/>
      <c r="D41" s="321"/>
      <c r="E41" s="321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3"/>
    </row>
    <row r="42" spans="1:25" ht="16.5" x14ac:dyDescent="0.25">
      <c r="A42" s="69">
        <v>26</v>
      </c>
      <c r="B42" s="238" t="s">
        <v>96</v>
      </c>
      <c r="C42" s="107">
        <v>41994</v>
      </c>
      <c r="D42" s="108" t="s">
        <v>110</v>
      </c>
      <c r="E42" s="104" t="s">
        <v>139</v>
      </c>
      <c r="F42" s="102">
        <v>3</v>
      </c>
      <c r="G42" s="5" t="s">
        <v>25</v>
      </c>
      <c r="H42" s="227">
        <v>17</v>
      </c>
      <c r="I42" s="5">
        <v>1</v>
      </c>
      <c r="J42" s="222">
        <v>120</v>
      </c>
      <c r="K42" s="10">
        <v>1</v>
      </c>
      <c r="L42" s="173">
        <v>20</v>
      </c>
      <c r="M42" s="10">
        <v>1</v>
      </c>
      <c r="N42" s="179" t="s">
        <v>207</v>
      </c>
      <c r="O42" s="10">
        <v>1</v>
      </c>
      <c r="P42" s="45"/>
      <c r="Q42" s="45"/>
      <c r="R42" s="290"/>
      <c r="S42" s="45"/>
      <c r="T42" s="45"/>
      <c r="U42" s="45"/>
      <c r="V42" s="223">
        <v>12</v>
      </c>
      <c r="W42" s="10">
        <v>1</v>
      </c>
      <c r="X42" s="132">
        <f t="shared" ref="X42" si="3">SUM(I42+K42+M42+O42+Q42+S42+U42+W42)</f>
        <v>5</v>
      </c>
      <c r="Y42" s="245">
        <v>1</v>
      </c>
    </row>
    <row r="43" spans="1:25" ht="21" x14ac:dyDescent="0.25">
      <c r="A43" s="291" t="s">
        <v>43</v>
      </c>
      <c r="B43" s="321"/>
      <c r="C43" s="321"/>
      <c r="D43" s="321"/>
      <c r="E43" s="321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3"/>
    </row>
    <row r="44" spans="1:25" ht="15.75" customHeight="1" x14ac:dyDescent="0.25">
      <c r="A44" s="69">
        <v>27</v>
      </c>
      <c r="B44" s="106" t="s">
        <v>135</v>
      </c>
      <c r="C44" s="103">
        <v>40661</v>
      </c>
      <c r="D44" s="104" t="s">
        <v>110</v>
      </c>
      <c r="E44" s="104"/>
      <c r="F44" s="102">
        <v>5</v>
      </c>
      <c r="G44" s="5" t="s">
        <v>25</v>
      </c>
      <c r="H44" s="227">
        <v>17.5</v>
      </c>
      <c r="I44" s="5">
        <v>1</v>
      </c>
      <c r="J44" s="222">
        <v>121</v>
      </c>
      <c r="K44" s="10">
        <v>2</v>
      </c>
      <c r="L44" s="173">
        <v>19</v>
      </c>
      <c r="M44" s="10">
        <v>2</v>
      </c>
      <c r="N44" s="178">
        <v>24</v>
      </c>
      <c r="O44" s="10">
        <v>1</v>
      </c>
      <c r="P44" s="45"/>
      <c r="Q44" s="45"/>
      <c r="R44" s="45"/>
      <c r="S44" s="45"/>
      <c r="T44" s="183">
        <v>6</v>
      </c>
      <c r="U44" s="45">
        <v>1</v>
      </c>
      <c r="V44" s="223">
        <v>10</v>
      </c>
      <c r="W44" s="10">
        <v>2</v>
      </c>
      <c r="X44" s="132">
        <f>SUM(I44+K44+M44+O44+Q44+S44+U44+W44)</f>
        <v>9</v>
      </c>
      <c r="Y44" s="245">
        <v>1</v>
      </c>
    </row>
    <row r="45" spans="1:25" ht="15.75" customHeight="1" x14ac:dyDescent="0.25">
      <c r="A45" s="69">
        <v>28</v>
      </c>
      <c r="B45" s="278" t="s">
        <v>136</v>
      </c>
      <c r="C45" s="103">
        <v>40951</v>
      </c>
      <c r="D45" s="104" t="s">
        <v>110</v>
      </c>
      <c r="E45" s="109" t="s">
        <v>138</v>
      </c>
      <c r="F45" s="102">
        <v>5</v>
      </c>
      <c r="G45" s="5" t="s">
        <v>25</v>
      </c>
      <c r="H45" s="227">
        <v>14.5</v>
      </c>
      <c r="I45" s="5">
        <v>2</v>
      </c>
      <c r="J45" s="222">
        <v>155</v>
      </c>
      <c r="K45" s="10">
        <v>1</v>
      </c>
      <c r="L45" s="173">
        <v>30</v>
      </c>
      <c r="M45" s="10">
        <v>1</v>
      </c>
      <c r="N45" s="178">
        <v>19</v>
      </c>
      <c r="O45" s="10">
        <v>2</v>
      </c>
      <c r="P45" s="45"/>
      <c r="Q45" s="45"/>
      <c r="R45" s="45"/>
      <c r="S45" s="45"/>
      <c r="T45" s="183">
        <v>4</v>
      </c>
      <c r="U45" s="45">
        <v>2</v>
      </c>
      <c r="V45" s="223">
        <v>15</v>
      </c>
      <c r="W45" s="10">
        <v>1</v>
      </c>
      <c r="X45" s="132">
        <f>SUM(I45+K45+M45+O45+Q45+S45+U45+W45)</f>
        <v>9</v>
      </c>
      <c r="Y45" s="246">
        <v>2</v>
      </c>
    </row>
    <row r="46" spans="1:25" ht="21" x14ac:dyDescent="0.25">
      <c r="A46" s="291" t="s">
        <v>44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3"/>
    </row>
    <row r="47" spans="1:25" ht="15.75" x14ac:dyDescent="0.25">
      <c r="A47" s="82">
        <v>29</v>
      </c>
      <c r="B47" s="51" t="s">
        <v>120</v>
      </c>
      <c r="C47" s="53">
        <v>39853</v>
      </c>
      <c r="D47" s="53" t="s">
        <v>110</v>
      </c>
      <c r="E47" s="24" t="s">
        <v>121</v>
      </c>
      <c r="F47" s="5">
        <v>6</v>
      </c>
      <c r="G47" s="5" t="s">
        <v>25</v>
      </c>
      <c r="H47" s="227">
        <v>15</v>
      </c>
      <c r="I47" s="5">
        <v>1</v>
      </c>
      <c r="J47" s="222">
        <v>152</v>
      </c>
      <c r="K47" s="10">
        <v>1</v>
      </c>
      <c r="L47" s="173">
        <v>8</v>
      </c>
      <c r="M47" s="10">
        <v>1</v>
      </c>
      <c r="N47" s="177">
        <v>1</v>
      </c>
      <c r="O47" s="10">
        <v>1</v>
      </c>
      <c r="P47" s="45"/>
      <c r="Q47" s="45"/>
      <c r="R47" s="45"/>
      <c r="S47" s="45"/>
      <c r="T47" s="183">
        <v>6</v>
      </c>
      <c r="U47" s="45">
        <v>1</v>
      </c>
      <c r="V47" s="223">
        <v>11</v>
      </c>
      <c r="W47" s="10">
        <v>1</v>
      </c>
      <c r="X47" s="132">
        <f>SUM(I47+K47+M47+O47+Q47+S47+U47+W47)</f>
        <v>6</v>
      </c>
      <c r="Y47" s="245">
        <v>1</v>
      </c>
    </row>
    <row r="48" spans="1:25" s="42" customFormat="1" ht="21" x14ac:dyDescent="0.25">
      <c r="A48" s="313" t="s">
        <v>48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5"/>
    </row>
    <row r="49" spans="1:25" s="42" customFormat="1" ht="15.75" x14ac:dyDescent="0.25">
      <c r="A49" s="82">
        <v>30</v>
      </c>
      <c r="B49" s="51" t="s">
        <v>103</v>
      </c>
      <c r="C49" s="54">
        <v>34403</v>
      </c>
      <c r="D49" s="53" t="s">
        <v>95</v>
      </c>
      <c r="E49" s="24"/>
      <c r="F49" s="5">
        <v>10</v>
      </c>
      <c r="G49" s="5" t="s">
        <v>25</v>
      </c>
      <c r="H49" s="5"/>
      <c r="I49" s="5"/>
      <c r="J49" s="222">
        <v>132</v>
      </c>
      <c r="K49" s="10">
        <v>1</v>
      </c>
      <c r="L49" s="173">
        <v>41</v>
      </c>
      <c r="M49" s="10">
        <v>1</v>
      </c>
      <c r="N49" s="177">
        <v>10</v>
      </c>
      <c r="O49" s="10">
        <v>1</v>
      </c>
      <c r="P49" s="45"/>
      <c r="Q49" s="45"/>
      <c r="R49" s="45"/>
      <c r="S49" s="45"/>
      <c r="T49" s="183">
        <v>7</v>
      </c>
      <c r="U49" s="45">
        <v>1</v>
      </c>
      <c r="V49" s="223">
        <v>7</v>
      </c>
      <c r="W49" s="10">
        <v>1</v>
      </c>
      <c r="X49" s="132">
        <f>SUM(I49+K49+M49+O49+Q49+S49+U49+W49)</f>
        <v>5</v>
      </c>
      <c r="Y49" s="245">
        <v>1</v>
      </c>
    </row>
    <row r="50" spans="1:25" ht="21" x14ac:dyDescent="0.25">
      <c r="A50" s="291" t="s">
        <v>50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3"/>
    </row>
    <row r="51" spans="1:25" ht="15.75" x14ac:dyDescent="0.25">
      <c r="A51" s="82">
        <v>31</v>
      </c>
      <c r="B51" s="56" t="s">
        <v>83</v>
      </c>
      <c r="C51" s="57">
        <v>30748</v>
      </c>
      <c r="D51" s="53" t="s">
        <v>81</v>
      </c>
      <c r="E51" s="24"/>
      <c r="F51" s="24">
        <v>12</v>
      </c>
      <c r="G51" s="5" t="s">
        <v>25</v>
      </c>
      <c r="H51" s="5"/>
      <c r="I51" s="5"/>
      <c r="J51" s="222">
        <v>256</v>
      </c>
      <c r="K51" s="10">
        <v>3</v>
      </c>
      <c r="L51" s="173">
        <v>7</v>
      </c>
      <c r="M51" s="10">
        <v>3</v>
      </c>
      <c r="N51" s="177">
        <v>5</v>
      </c>
      <c r="O51" s="10">
        <v>2</v>
      </c>
      <c r="P51" s="45"/>
      <c r="Q51" s="45"/>
      <c r="R51" s="45"/>
      <c r="S51" s="45"/>
      <c r="T51" s="183">
        <v>10</v>
      </c>
      <c r="U51" s="45">
        <v>1</v>
      </c>
      <c r="V51" s="223">
        <v>12</v>
      </c>
      <c r="W51" s="10">
        <v>2</v>
      </c>
      <c r="X51" s="132">
        <f>SUM(I51+K51+M51+O51+Q51+S51+U51+W51)</f>
        <v>11</v>
      </c>
      <c r="Y51" s="246">
        <v>2</v>
      </c>
    </row>
    <row r="52" spans="1:25" ht="15.75" x14ac:dyDescent="0.25">
      <c r="A52" s="82">
        <v>32</v>
      </c>
      <c r="B52" s="56" t="s">
        <v>89</v>
      </c>
      <c r="C52" s="57">
        <v>30855</v>
      </c>
      <c r="D52" s="53" t="s">
        <v>81</v>
      </c>
      <c r="E52" s="24"/>
      <c r="F52" s="24">
        <v>12</v>
      </c>
      <c r="G52" s="5" t="s">
        <v>25</v>
      </c>
      <c r="H52" s="5"/>
      <c r="I52" s="5"/>
      <c r="J52" s="222">
        <v>366</v>
      </c>
      <c r="K52" s="10">
        <v>1</v>
      </c>
      <c r="L52" s="173">
        <v>8</v>
      </c>
      <c r="M52" s="10">
        <v>2</v>
      </c>
      <c r="N52" s="177">
        <v>25</v>
      </c>
      <c r="O52" s="10">
        <v>1</v>
      </c>
      <c r="P52" s="45"/>
      <c r="Q52" s="45"/>
      <c r="R52" s="45"/>
      <c r="S52" s="45"/>
      <c r="T52" s="183">
        <v>10</v>
      </c>
      <c r="U52" s="45">
        <v>1</v>
      </c>
      <c r="V52" s="223">
        <v>13</v>
      </c>
      <c r="W52" s="10">
        <v>1</v>
      </c>
      <c r="X52" s="132">
        <f>SUM(I52+K52+M52+O52+Q52+S52+U52+W52)</f>
        <v>6</v>
      </c>
      <c r="Y52" s="245">
        <v>1</v>
      </c>
    </row>
    <row r="53" spans="1:25" ht="21" x14ac:dyDescent="0.25">
      <c r="A53" s="313" t="s">
        <v>51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5"/>
    </row>
    <row r="54" spans="1:25" s="42" customFormat="1" ht="15.75" x14ac:dyDescent="0.25">
      <c r="A54" s="82">
        <v>33</v>
      </c>
      <c r="B54" s="51" t="s">
        <v>178</v>
      </c>
      <c r="C54" s="54">
        <v>28007</v>
      </c>
      <c r="D54" s="53" t="s">
        <v>169</v>
      </c>
      <c r="E54" s="24"/>
      <c r="F54" s="5">
        <v>13</v>
      </c>
      <c r="G54" s="5" t="s">
        <v>25</v>
      </c>
      <c r="H54" s="5"/>
      <c r="I54" s="5"/>
      <c r="J54" s="222">
        <v>244</v>
      </c>
      <c r="K54" s="10">
        <v>1</v>
      </c>
      <c r="L54" s="173">
        <v>22</v>
      </c>
      <c r="M54" s="10">
        <v>1</v>
      </c>
      <c r="N54" s="177">
        <v>30</v>
      </c>
      <c r="O54" s="10">
        <v>1</v>
      </c>
      <c r="P54" s="45"/>
      <c r="Q54" s="45"/>
      <c r="R54" s="45"/>
      <c r="S54" s="45"/>
      <c r="T54" s="183">
        <v>8</v>
      </c>
      <c r="U54" s="45">
        <v>1</v>
      </c>
      <c r="V54" s="223"/>
      <c r="W54" s="10">
        <v>1</v>
      </c>
      <c r="X54" s="132">
        <f>SUM(I54+K54+M54+O54+Q54+S54+U54+W54)</f>
        <v>5</v>
      </c>
      <c r="Y54" s="245">
        <v>1</v>
      </c>
    </row>
    <row r="55" spans="1:25" s="42" customFormat="1" ht="21" x14ac:dyDescent="0.25">
      <c r="A55" s="313" t="s">
        <v>53</v>
      </c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5"/>
    </row>
    <row r="56" spans="1:25" s="42" customFormat="1" ht="15.75" x14ac:dyDescent="0.25">
      <c r="A56" s="82">
        <v>34</v>
      </c>
      <c r="B56" s="51" t="s">
        <v>179</v>
      </c>
      <c r="C56" s="54">
        <v>24533</v>
      </c>
      <c r="D56" s="53" t="s">
        <v>169</v>
      </c>
      <c r="E56" s="24"/>
      <c r="F56" s="5">
        <v>15</v>
      </c>
      <c r="G56" s="5" t="s">
        <v>25</v>
      </c>
      <c r="H56" s="5"/>
      <c r="I56" s="5"/>
      <c r="J56" s="222">
        <v>53</v>
      </c>
      <c r="K56" s="10">
        <v>1</v>
      </c>
      <c r="L56" s="173">
        <v>0</v>
      </c>
      <c r="M56" s="10"/>
      <c r="N56" s="177">
        <v>18</v>
      </c>
      <c r="O56" s="10">
        <v>1</v>
      </c>
      <c r="P56" s="45"/>
      <c r="Q56" s="45"/>
      <c r="R56" s="45"/>
      <c r="S56" s="45"/>
      <c r="T56" s="183">
        <v>8</v>
      </c>
      <c r="U56" s="45">
        <v>1</v>
      </c>
      <c r="V56" s="45"/>
      <c r="W56" s="10"/>
      <c r="X56" s="132">
        <f>SUM(I56+K56+M56+O56+Q56+S56+U56+W56)</f>
        <v>3</v>
      </c>
      <c r="Y56" s="245">
        <v>1</v>
      </c>
    </row>
    <row r="57" spans="1:25" s="42" customFormat="1" ht="21" x14ac:dyDescent="0.25">
      <c r="A57" s="313" t="s">
        <v>54</v>
      </c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5"/>
    </row>
    <row r="58" spans="1:25" s="42" customFormat="1" ht="15.75" x14ac:dyDescent="0.25">
      <c r="A58" s="82">
        <v>35</v>
      </c>
      <c r="B58" s="51" t="s">
        <v>195</v>
      </c>
      <c r="C58" s="54">
        <v>23985</v>
      </c>
      <c r="D58" s="53" t="s">
        <v>189</v>
      </c>
      <c r="E58" s="24"/>
      <c r="F58" s="5">
        <v>16</v>
      </c>
      <c r="G58" s="5" t="s">
        <v>25</v>
      </c>
      <c r="H58" s="5"/>
      <c r="I58" s="5"/>
      <c r="J58" s="222">
        <v>239</v>
      </c>
      <c r="K58" s="10">
        <v>1</v>
      </c>
      <c r="L58" s="173">
        <v>8</v>
      </c>
      <c r="M58" s="10">
        <v>1</v>
      </c>
      <c r="N58" s="177">
        <v>8</v>
      </c>
      <c r="O58" s="10">
        <v>1</v>
      </c>
      <c r="P58" s="45"/>
      <c r="Q58" s="45"/>
      <c r="R58" s="45"/>
      <c r="S58" s="45"/>
      <c r="T58" s="183">
        <v>2</v>
      </c>
      <c r="U58" s="45">
        <v>1</v>
      </c>
      <c r="V58" s="45"/>
      <c r="W58" s="10"/>
      <c r="X58" s="132">
        <f>SUM(I58+K58+M58+O58+Q58+S58+U58+W58)</f>
        <v>4</v>
      </c>
      <c r="Y58" s="245">
        <v>1</v>
      </c>
    </row>
    <row r="59" spans="1:25" s="42" customFormat="1" ht="21" x14ac:dyDescent="0.25">
      <c r="A59" s="313" t="s">
        <v>55</v>
      </c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5"/>
    </row>
    <row r="60" spans="1:25" s="42" customFormat="1" ht="15.75" x14ac:dyDescent="0.25">
      <c r="A60" s="82">
        <v>36</v>
      </c>
      <c r="B60" s="51" t="s">
        <v>87</v>
      </c>
      <c r="C60" s="54">
        <v>22114</v>
      </c>
      <c r="D60" s="53" t="s">
        <v>81</v>
      </c>
      <c r="E60" s="24"/>
      <c r="F60" s="5">
        <v>17</v>
      </c>
      <c r="G60" s="5" t="s">
        <v>25</v>
      </c>
      <c r="H60" s="5"/>
      <c r="I60" s="5"/>
      <c r="J60" s="222">
        <v>240</v>
      </c>
      <c r="K60" s="10">
        <v>2</v>
      </c>
      <c r="L60" s="173">
        <v>10</v>
      </c>
      <c r="M60" s="10">
        <v>2</v>
      </c>
      <c r="N60" s="177">
        <v>5</v>
      </c>
      <c r="O60" s="10">
        <v>2</v>
      </c>
      <c r="P60" s="45"/>
      <c r="Q60" s="45"/>
      <c r="R60" s="45"/>
      <c r="S60" s="45"/>
      <c r="T60" s="183">
        <v>10</v>
      </c>
      <c r="U60" s="45">
        <v>1</v>
      </c>
      <c r="V60" s="45"/>
      <c r="W60" s="10"/>
      <c r="X60" s="132">
        <f>SUM(I60+K60+M60+O60+Q60+S60+U60+W60)</f>
        <v>7</v>
      </c>
      <c r="Y60" s="246">
        <v>2</v>
      </c>
    </row>
    <row r="61" spans="1:25" s="42" customFormat="1" ht="15.75" x14ac:dyDescent="0.25">
      <c r="A61" s="82">
        <v>37</v>
      </c>
      <c r="B61" s="51" t="s">
        <v>192</v>
      </c>
      <c r="C61" s="54">
        <v>20637</v>
      </c>
      <c r="D61" s="53" t="s">
        <v>189</v>
      </c>
      <c r="E61" s="24" t="s">
        <v>193</v>
      </c>
      <c r="F61" s="5">
        <v>17</v>
      </c>
      <c r="G61" s="5" t="s">
        <v>25</v>
      </c>
      <c r="H61" s="5"/>
      <c r="I61" s="5"/>
      <c r="J61" s="222">
        <v>394</v>
      </c>
      <c r="K61" s="10">
        <v>1</v>
      </c>
      <c r="L61" s="173">
        <v>15</v>
      </c>
      <c r="M61" s="10">
        <v>1</v>
      </c>
      <c r="N61" s="177">
        <v>20</v>
      </c>
      <c r="O61" s="10">
        <v>1</v>
      </c>
      <c r="P61" s="45"/>
      <c r="Q61" s="45"/>
      <c r="R61" s="45"/>
      <c r="S61" s="45"/>
      <c r="T61" s="183">
        <v>8</v>
      </c>
      <c r="U61" s="45">
        <v>2</v>
      </c>
      <c r="V61" s="45"/>
      <c r="W61" s="10"/>
      <c r="X61" s="132">
        <f>SUM(I61+K61+M61+O61+Q61+S61+U61+W61)</f>
        <v>5</v>
      </c>
      <c r="Y61" s="245">
        <v>1</v>
      </c>
    </row>
    <row r="62" spans="1:25" s="42" customFormat="1" ht="21" x14ac:dyDescent="0.25">
      <c r="A62" s="313" t="s">
        <v>56</v>
      </c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5"/>
    </row>
    <row r="63" spans="1:25" s="42" customFormat="1" ht="16.5" thickBot="1" x14ac:dyDescent="0.3">
      <c r="A63" s="86">
        <v>38</v>
      </c>
      <c r="B63" s="71" t="s">
        <v>101</v>
      </c>
      <c r="C63" s="87">
        <v>19522</v>
      </c>
      <c r="D63" s="84" t="s">
        <v>95</v>
      </c>
      <c r="E63" s="85"/>
      <c r="F63" s="74">
        <v>18</v>
      </c>
      <c r="G63" s="74" t="s">
        <v>25</v>
      </c>
      <c r="H63" s="74"/>
      <c r="I63" s="74"/>
      <c r="J63" s="267">
        <v>301</v>
      </c>
      <c r="K63" s="75">
        <v>1</v>
      </c>
      <c r="L63" s="279"/>
      <c r="M63" s="75"/>
      <c r="N63" s="280">
        <v>27</v>
      </c>
      <c r="O63" s="75">
        <v>1</v>
      </c>
      <c r="P63" s="76"/>
      <c r="Q63" s="76"/>
      <c r="R63" s="76"/>
      <c r="S63" s="76"/>
      <c r="T63" s="281">
        <v>6</v>
      </c>
      <c r="U63" s="76">
        <v>1</v>
      </c>
      <c r="V63" s="76"/>
      <c r="W63" s="75"/>
      <c r="X63" s="134">
        <f>SUM(I63+K63+M63+O63+Q63+S63+U63+W63)</f>
        <v>3</v>
      </c>
      <c r="Y63" s="272">
        <v>1</v>
      </c>
    </row>
    <row r="64" spans="1:25" x14ac:dyDescent="0.25">
      <c r="N64" s="1"/>
      <c r="P64" s="58"/>
      <c r="Q64" s="58"/>
      <c r="R64" s="58"/>
      <c r="S64" s="58"/>
      <c r="T64" s="58"/>
      <c r="U64" s="58"/>
      <c r="V64"/>
      <c r="W64"/>
      <c r="X64"/>
      <c r="Y64" s="58"/>
    </row>
    <row r="65" spans="14:25" x14ac:dyDescent="0.25">
      <c r="N65" s="1"/>
      <c r="P65" s="58"/>
      <c r="Q65" s="58"/>
      <c r="R65" s="58"/>
      <c r="S65" s="58"/>
      <c r="T65" s="58"/>
      <c r="U65" s="58"/>
      <c r="V65"/>
      <c r="W65"/>
      <c r="X65"/>
      <c r="Y65" s="58"/>
    </row>
    <row r="66" spans="14:25" x14ac:dyDescent="0.25">
      <c r="N66" s="1"/>
      <c r="P66" s="58"/>
      <c r="Q66" s="58"/>
      <c r="R66" s="58"/>
      <c r="S66" s="58"/>
      <c r="T66" s="58"/>
      <c r="U66" s="58"/>
      <c r="V66"/>
      <c r="W66"/>
      <c r="X66"/>
      <c r="Y66" s="58"/>
    </row>
    <row r="67" spans="14:25" x14ac:dyDescent="0.25">
      <c r="N67" s="1"/>
      <c r="P67" s="58"/>
      <c r="Q67" s="58"/>
      <c r="R67" s="58"/>
      <c r="S67" s="58"/>
      <c r="T67" s="58"/>
      <c r="U67" s="58"/>
      <c r="V67"/>
      <c r="W67"/>
      <c r="X67"/>
      <c r="Y67" s="58"/>
    </row>
    <row r="68" spans="14:25" x14ac:dyDescent="0.25">
      <c r="N68" s="1"/>
      <c r="P68" s="58"/>
      <c r="Q68" s="58"/>
      <c r="R68" s="58"/>
      <c r="S68" s="58"/>
      <c r="T68" s="58"/>
      <c r="U68" s="58"/>
      <c r="V68"/>
      <c r="W68"/>
      <c r="X68"/>
      <c r="Y68" s="58"/>
    </row>
    <row r="69" spans="14:25" x14ac:dyDescent="0.25">
      <c r="N69" s="1"/>
      <c r="P69" s="58"/>
      <c r="Q69" s="58"/>
      <c r="R69" s="58"/>
      <c r="S69" s="58"/>
      <c r="T69" s="58"/>
      <c r="U69" s="58"/>
      <c r="V69"/>
      <c r="W69"/>
      <c r="X69"/>
      <c r="Y69" s="58"/>
    </row>
    <row r="70" spans="14:25" x14ac:dyDescent="0.25">
      <c r="N70" s="1"/>
      <c r="P70" s="58"/>
      <c r="Q70" s="58"/>
      <c r="R70" s="58"/>
      <c r="S70" s="58"/>
      <c r="T70" s="58"/>
      <c r="U70" s="58"/>
      <c r="V70"/>
      <c r="W70"/>
      <c r="X70"/>
      <c r="Y70" s="58"/>
    </row>
    <row r="71" spans="14:25" x14ac:dyDescent="0.25">
      <c r="N71" s="1"/>
      <c r="P71" s="58"/>
      <c r="Q71" s="58"/>
      <c r="R71" s="58"/>
      <c r="S71" s="58"/>
      <c r="T71" s="58"/>
      <c r="U71" s="58"/>
      <c r="V71"/>
      <c r="W71"/>
      <c r="X71"/>
      <c r="Y71" s="58"/>
    </row>
    <row r="72" spans="14:25" x14ac:dyDescent="0.25">
      <c r="N72" s="1"/>
      <c r="P72" s="58"/>
      <c r="Q72" s="58"/>
      <c r="R72" s="58"/>
      <c r="S72" s="58"/>
      <c r="T72" s="58"/>
      <c r="U72" s="58"/>
      <c r="V72"/>
      <c r="W72"/>
      <c r="X72"/>
      <c r="Y72" s="58"/>
    </row>
    <row r="73" spans="14:25" x14ac:dyDescent="0.25">
      <c r="N73" s="1"/>
      <c r="P73" s="58"/>
      <c r="Q73" s="58"/>
      <c r="R73" s="58"/>
      <c r="S73" s="58"/>
      <c r="T73" s="58"/>
      <c r="U73" s="58"/>
      <c r="V73"/>
      <c r="W73"/>
      <c r="X73"/>
      <c r="Y73" s="58"/>
    </row>
    <row r="74" spans="14:25" x14ac:dyDescent="0.25">
      <c r="N74" s="1"/>
      <c r="P74" s="58"/>
      <c r="Q74" s="58"/>
      <c r="R74" s="58"/>
      <c r="S74" s="58"/>
      <c r="T74" s="58"/>
      <c r="U74" s="58"/>
      <c r="V74"/>
      <c r="W74"/>
      <c r="X74"/>
      <c r="Y74" s="58"/>
    </row>
    <row r="75" spans="14:25" x14ac:dyDescent="0.25">
      <c r="N75" s="1"/>
      <c r="P75" s="58"/>
      <c r="Q75" s="58"/>
      <c r="R75" s="58"/>
      <c r="S75" s="58"/>
      <c r="T75" s="58"/>
      <c r="U75" s="58"/>
      <c r="V75"/>
      <c r="W75"/>
      <c r="X75"/>
      <c r="Y75" s="58"/>
    </row>
    <row r="76" spans="14:25" x14ac:dyDescent="0.25">
      <c r="N76" s="1"/>
      <c r="P76" s="58"/>
      <c r="Q76" s="58"/>
      <c r="R76" s="58"/>
      <c r="S76" s="58"/>
      <c r="T76" s="58"/>
      <c r="U76" s="58"/>
      <c r="V76"/>
      <c r="W76"/>
      <c r="X76"/>
      <c r="Y76" s="58"/>
    </row>
    <row r="77" spans="14:25" x14ac:dyDescent="0.25">
      <c r="N77" s="1"/>
      <c r="P77" s="58"/>
      <c r="Q77" s="58"/>
      <c r="R77" s="58"/>
      <c r="S77" s="58"/>
      <c r="T77" s="58"/>
      <c r="U77" s="58"/>
      <c r="V77"/>
      <c r="W77"/>
      <c r="X77"/>
      <c r="Y77" s="58"/>
    </row>
    <row r="78" spans="14:25" x14ac:dyDescent="0.25">
      <c r="N78" s="1"/>
      <c r="P78" s="58"/>
      <c r="Q78" s="58"/>
      <c r="R78" s="58"/>
      <c r="S78" s="58"/>
      <c r="T78" s="58"/>
      <c r="U78" s="58"/>
      <c r="V78"/>
      <c r="W78"/>
      <c r="X78"/>
      <c r="Y78" s="58"/>
    </row>
    <row r="79" spans="14:25" x14ac:dyDescent="0.25">
      <c r="N79" s="1"/>
      <c r="P79" s="58"/>
      <c r="Q79" s="58"/>
      <c r="R79" s="58"/>
      <c r="S79" s="58"/>
      <c r="T79" s="58"/>
      <c r="U79" s="58"/>
      <c r="V79"/>
      <c r="W79"/>
      <c r="X79"/>
      <c r="Y79" s="58"/>
    </row>
    <row r="80" spans="14:25" x14ac:dyDescent="0.25">
      <c r="N80" s="1"/>
      <c r="P80" s="58"/>
      <c r="Q80" s="58"/>
      <c r="R80" s="58"/>
      <c r="S80" s="58"/>
      <c r="T80" s="58"/>
      <c r="U80" s="58"/>
      <c r="V80"/>
      <c r="W80"/>
      <c r="X80"/>
      <c r="Y80" s="58"/>
    </row>
    <row r="81" spans="14:25" x14ac:dyDescent="0.25">
      <c r="N81" s="1"/>
      <c r="P81" s="58"/>
      <c r="Q81" s="58"/>
      <c r="R81" s="58"/>
      <c r="S81" s="58"/>
      <c r="T81" s="58"/>
      <c r="U81" s="58"/>
      <c r="V81"/>
      <c r="W81"/>
      <c r="X81"/>
      <c r="Y81" s="58"/>
    </row>
    <row r="82" spans="14:25" x14ac:dyDescent="0.25">
      <c r="N82" s="1"/>
      <c r="P82" s="58"/>
      <c r="Q82" s="58"/>
      <c r="R82" s="58"/>
      <c r="S82" s="58"/>
      <c r="T82" s="58"/>
      <c r="U82" s="58"/>
      <c r="V82"/>
      <c r="W82"/>
      <c r="X82"/>
      <c r="Y82" s="58"/>
    </row>
    <row r="83" spans="14:25" x14ac:dyDescent="0.25">
      <c r="N83" s="1"/>
      <c r="P83" s="58"/>
      <c r="Q83" s="58"/>
      <c r="R83" s="58"/>
      <c r="S83" s="58"/>
      <c r="T83" s="58"/>
      <c r="U83" s="58"/>
      <c r="V83"/>
      <c r="W83"/>
      <c r="X83"/>
      <c r="Y83" s="58"/>
    </row>
    <row r="84" spans="14:25" x14ac:dyDescent="0.25">
      <c r="N84" s="1"/>
      <c r="P84" s="58"/>
      <c r="Q84" s="58"/>
      <c r="R84" s="58"/>
      <c r="S84" s="58"/>
      <c r="T84" s="58"/>
      <c r="U84" s="58"/>
      <c r="V84"/>
      <c r="W84"/>
      <c r="X84"/>
      <c r="Y84" s="58"/>
    </row>
    <row r="85" spans="14:25" x14ac:dyDescent="0.25">
      <c r="N85" s="1"/>
      <c r="P85" s="58"/>
      <c r="Q85" s="58"/>
      <c r="R85" s="58"/>
      <c r="S85" s="58"/>
      <c r="T85" s="58"/>
      <c r="U85" s="58"/>
      <c r="V85"/>
      <c r="W85"/>
      <c r="X85"/>
      <c r="Y85" s="58"/>
    </row>
    <row r="86" spans="14:25" x14ac:dyDescent="0.25">
      <c r="N86" s="1"/>
      <c r="P86" s="58"/>
      <c r="Q86" s="58"/>
      <c r="R86" s="58"/>
      <c r="S86" s="58"/>
      <c r="T86" s="58"/>
      <c r="U86" s="58"/>
      <c r="V86"/>
      <c r="W86"/>
      <c r="X86"/>
      <c r="Y86" s="58"/>
    </row>
    <row r="87" spans="14:25" x14ac:dyDescent="0.25">
      <c r="N87" s="1"/>
      <c r="P87" s="58"/>
      <c r="Q87" s="58"/>
      <c r="R87" s="58"/>
      <c r="S87" s="58"/>
      <c r="T87" s="58"/>
      <c r="U87" s="58"/>
      <c r="V87"/>
      <c r="W87"/>
      <c r="X87"/>
      <c r="Y87" s="58"/>
    </row>
    <row r="88" spans="14:25" x14ac:dyDescent="0.25">
      <c r="N88" s="1"/>
      <c r="P88" s="58"/>
      <c r="Q88" s="58"/>
      <c r="R88" s="58"/>
      <c r="S88" s="58"/>
      <c r="T88" s="58"/>
      <c r="U88" s="58"/>
      <c r="V88"/>
      <c r="W88"/>
      <c r="X88"/>
      <c r="Y88" s="58"/>
    </row>
    <row r="89" spans="14:25" x14ac:dyDescent="0.25">
      <c r="N89" s="1"/>
      <c r="P89" s="58"/>
      <c r="Q89" s="58"/>
      <c r="R89" s="58"/>
      <c r="S89" s="58"/>
      <c r="T89" s="58"/>
      <c r="U89" s="58"/>
      <c r="V89"/>
      <c r="W89"/>
      <c r="X89"/>
      <c r="Y89" s="58"/>
    </row>
    <row r="90" spans="14:25" x14ac:dyDescent="0.25">
      <c r="N90" s="1"/>
      <c r="P90" s="58"/>
      <c r="Q90" s="58"/>
      <c r="R90" s="58"/>
      <c r="S90" s="58"/>
      <c r="T90" s="58"/>
      <c r="U90" s="58"/>
      <c r="V90"/>
      <c r="W90"/>
      <c r="X90"/>
      <c r="Y90" s="58"/>
    </row>
    <row r="91" spans="14:25" x14ac:dyDescent="0.25">
      <c r="N91" s="1"/>
      <c r="P91" s="58"/>
      <c r="Q91" s="58"/>
      <c r="R91" s="58"/>
      <c r="S91" s="58"/>
      <c r="T91" s="58"/>
      <c r="U91" s="58"/>
      <c r="V91"/>
      <c r="W91"/>
      <c r="X91"/>
      <c r="Y91" s="58"/>
    </row>
    <row r="92" spans="14:25" x14ac:dyDescent="0.25">
      <c r="N92" s="1"/>
      <c r="P92" s="58"/>
      <c r="Q92" s="58"/>
      <c r="R92" s="58"/>
      <c r="S92" s="58"/>
      <c r="T92" s="58"/>
      <c r="U92" s="58"/>
      <c r="V92"/>
      <c r="W92"/>
      <c r="X92"/>
      <c r="Y92" s="58"/>
    </row>
    <row r="93" spans="14:25" x14ac:dyDescent="0.25">
      <c r="N93" s="1"/>
      <c r="P93" s="58"/>
      <c r="Q93" s="58"/>
      <c r="R93" s="58"/>
      <c r="S93" s="58"/>
      <c r="T93" s="58"/>
      <c r="U93" s="58"/>
      <c r="V93"/>
      <c r="W93"/>
      <c r="X93"/>
      <c r="Y93" s="58"/>
    </row>
    <row r="94" spans="14:25" x14ac:dyDescent="0.25">
      <c r="N94" s="1"/>
      <c r="P94" s="58"/>
      <c r="Q94" s="58"/>
      <c r="R94" s="58"/>
      <c r="S94" s="58"/>
      <c r="T94" s="58"/>
      <c r="U94" s="58"/>
      <c r="V94"/>
      <c r="W94"/>
      <c r="X94"/>
      <c r="Y94" s="58"/>
    </row>
    <row r="95" spans="14:25" x14ac:dyDescent="0.25">
      <c r="N95" s="1"/>
      <c r="P95" s="58"/>
      <c r="Q95" s="58"/>
      <c r="R95" s="58"/>
      <c r="S95" s="58"/>
      <c r="T95" s="58"/>
      <c r="U95" s="58"/>
      <c r="V95"/>
      <c r="W95"/>
      <c r="X95"/>
      <c r="Y95" s="58"/>
    </row>
    <row r="96" spans="14:25" x14ac:dyDescent="0.25">
      <c r="N96" s="1"/>
      <c r="P96" s="58"/>
      <c r="Q96" s="58"/>
      <c r="R96" s="58"/>
      <c r="S96" s="58"/>
      <c r="T96" s="58"/>
      <c r="U96" s="58"/>
      <c r="V96"/>
      <c r="W96"/>
      <c r="X96"/>
      <c r="Y96" s="58"/>
    </row>
    <row r="97" spans="14:25" x14ac:dyDescent="0.25">
      <c r="N97" s="1"/>
      <c r="P97" s="58"/>
      <c r="Q97" s="58"/>
      <c r="R97" s="58"/>
      <c r="S97" s="58"/>
      <c r="T97" s="58"/>
      <c r="U97" s="58"/>
      <c r="V97"/>
      <c r="W97"/>
      <c r="X97"/>
      <c r="Y97" s="58"/>
    </row>
    <row r="98" spans="14:25" x14ac:dyDescent="0.25">
      <c r="N98" s="1"/>
      <c r="P98" s="58"/>
      <c r="Q98" s="58"/>
      <c r="R98" s="58"/>
      <c r="S98" s="58"/>
      <c r="T98" s="58"/>
      <c r="U98" s="58"/>
      <c r="V98"/>
      <c r="W98"/>
      <c r="X98"/>
      <c r="Y98" s="58"/>
    </row>
    <row r="99" spans="14:25" x14ac:dyDescent="0.25">
      <c r="N99" s="1"/>
      <c r="P99" s="58"/>
      <c r="Q99" s="58"/>
      <c r="R99" s="58"/>
      <c r="S99" s="58"/>
      <c r="T99" s="58"/>
      <c r="U99" s="58"/>
      <c r="V99"/>
      <c r="W99"/>
      <c r="X99"/>
      <c r="Y99" s="58"/>
    </row>
    <row r="100" spans="14:25" x14ac:dyDescent="0.25">
      <c r="N100" s="1"/>
      <c r="P100" s="58"/>
      <c r="Q100" s="58"/>
      <c r="R100" s="58"/>
      <c r="S100" s="58"/>
      <c r="T100" s="58"/>
      <c r="U100" s="58"/>
      <c r="V100"/>
      <c r="W100"/>
      <c r="X100"/>
      <c r="Y100" s="58"/>
    </row>
    <row r="101" spans="14:25" x14ac:dyDescent="0.25">
      <c r="N101" s="1"/>
      <c r="P101" s="58"/>
      <c r="Q101" s="58"/>
      <c r="R101" s="58"/>
      <c r="S101" s="58"/>
      <c r="T101" s="58"/>
      <c r="U101" s="58"/>
      <c r="V101"/>
      <c r="W101"/>
      <c r="X101"/>
      <c r="Y101" s="58"/>
    </row>
    <row r="102" spans="14:25" x14ac:dyDescent="0.25">
      <c r="N102" s="1"/>
      <c r="P102" s="58"/>
      <c r="Q102" s="58"/>
      <c r="R102" s="58"/>
      <c r="S102" s="58"/>
      <c r="T102" s="58"/>
      <c r="U102" s="58"/>
      <c r="V102"/>
      <c r="W102"/>
      <c r="X102"/>
      <c r="Y102" s="58"/>
    </row>
    <row r="103" spans="14:25" x14ac:dyDescent="0.25">
      <c r="N103" s="1"/>
      <c r="P103" s="58"/>
      <c r="Q103" s="58"/>
      <c r="R103" s="58"/>
      <c r="S103" s="58"/>
      <c r="T103" s="58"/>
      <c r="U103" s="58"/>
      <c r="V103"/>
      <c r="W103"/>
      <c r="X103"/>
      <c r="Y103" s="58"/>
    </row>
    <row r="104" spans="14:25" x14ac:dyDescent="0.25">
      <c r="N104" s="1"/>
      <c r="P104" s="58"/>
      <c r="Q104" s="58"/>
      <c r="R104" s="58"/>
      <c r="S104" s="58"/>
      <c r="T104" s="58"/>
      <c r="U104" s="58"/>
      <c r="V104"/>
      <c r="W104"/>
      <c r="X104"/>
      <c r="Y104" s="58"/>
    </row>
    <row r="105" spans="14:25" x14ac:dyDescent="0.25">
      <c r="N105" s="1"/>
      <c r="P105" s="58"/>
      <c r="Q105" s="58"/>
      <c r="R105" s="58"/>
      <c r="S105" s="58"/>
      <c r="T105" s="58"/>
      <c r="U105" s="58"/>
      <c r="V105"/>
      <c r="W105"/>
      <c r="X105"/>
      <c r="Y105" s="58"/>
    </row>
    <row r="106" spans="14:25" x14ac:dyDescent="0.25">
      <c r="N106" s="1"/>
      <c r="P106" s="58"/>
      <c r="Q106" s="58"/>
      <c r="R106" s="58"/>
      <c r="S106" s="58"/>
      <c r="T106" s="58"/>
      <c r="U106" s="58"/>
      <c r="V106"/>
      <c r="W106"/>
      <c r="X106"/>
      <c r="Y106" s="58"/>
    </row>
    <row r="107" spans="14:25" x14ac:dyDescent="0.25">
      <c r="N107" s="1"/>
      <c r="P107" s="58"/>
      <c r="Q107" s="58"/>
      <c r="R107" s="58"/>
      <c r="S107" s="58"/>
      <c r="T107" s="58"/>
      <c r="U107" s="58"/>
      <c r="V107"/>
      <c r="W107"/>
      <c r="X107"/>
      <c r="Y107" s="58"/>
    </row>
    <row r="108" spans="14:25" x14ac:dyDescent="0.25">
      <c r="N108" s="1"/>
      <c r="P108" s="58"/>
      <c r="Q108" s="58"/>
      <c r="R108" s="58"/>
      <c r="S108" s="58"/>
      <c r="T108" s="58"/>
      <c r="U108" s="58"/>
      <c r="V108"/>
      <c r="W108"/>
      <c r="X108"/>
      <c r="Y108" s="58"/>
    </row>
    <row r="109" spans="14:25" x14ac:dyDescent="0.25">
      <c r="N109" s="1"/>
      <c r="P109" s="58"/>
      <c r="Q109" s="58"/>
      <c r="R109" s="58"/>
      <c r="S109" s="58"/>
      <c r="T109" s="58"/>
      <c r="U109" s="58"/>
      <c r="V109"/>
      <c r="W109"/>
      <c r="X109"/>
      <c r="Y109" s="58"/>
    </row>
    <row r="110" spans="14:25" x14ac:dyDescent="0.25">
      <c r="N110" s="1"/>
      <c r="P110" s="58"/>
      <c r="Q110" s="58"/>
      <c r="R110" s="58"/>
      <c r="S110" s="58"/>
      <c r="T110" s="58"/>
      <c r="U110" s="58"/>
      <c r="V110"/>
      <c r="W110"/>
      <c r="X110"/>
      <c r="Y110" s="58"/>
    </row>
    <row r="111" spans="14:25" x14ac:dyDescent="0.25">
      <c r="N111" s="1"/>
      <c r="P111" s="58"/>
      <c r="Q111" s="58"/>
      <c r="R111" s="58"/>
      <c r="S111" s="58"/>
      <c r="T111" s="58"/>
      <c r="U111" s="58"/>
      <c r="V111"/>
      <c r="W111"/>
      <c r="X111"/>
      <c r="Y111" s="58"/>
    </row>
    <row r="112" spans="14:25" x14ac:dyDescent="0.25">
      <c r="N112" s="1"/>
      <c r="P112" s="58"/>
      <c r="Q112" s="58"/>
      <c r="R112" s="58"/>
      <c r="S112" s="58"/>
      <c r="T112" s="58"/>
      <c r="U112" s="58"/>
      <c r="V112"/>
      <c r="W112"/>
      <c r="X112"/>
      <c r="Y112" s="58"/>
    </row>
    <row r="113" spans="14:25" x14ac:dyDescent="0.25">
      <c r="N113" s="1"/>
      <c r="P113" s="58"/>
      <c r="Q113" s="58"/>
      <c r="R113" s="58"/>
      <c r="S113" s="58"/>
      <c r="T113" s="58"/>
      <c r="U113" s="58"/>
      <c r="V113"/>
      <c r="W113"/>
      <c r="X113"/>
      <c r="Y113" s="58"/>
    </row>
    <row r="114" spans="14:25" x14ac:dyDescent="0.25">
      <c r="N114" s="1"/>
      <c r="P114" s="58"/>
      <c r="Q114" s="58"/>
      <c r="R114" s="58"/>
      <c r="S114" s="58"/>
      <c r="T114" s="58"/>
      <c r="U114" s="58"/>
      <c r="V114"/>
      <c r="W114"/>
      <c r="X114"/>
      <c r="Y114" s="58"/>
    </row>
    <row r="115" spans="14:25" x14ac:dyDescent="0.25">
      <c r="N115" s="1"/>
      <c r="P115" s="58"/>
      <c r="Q115" s="58"/>
      <c r="R115" s="58"/>
      <c r="S115" s="58"/>
      <c r="T115" s="58"/>
      <c r="U115" s="58"/>
      <c r="V115"/>
      <c r="W115"/>
      <c r="X115"/>
      <c r="Y115" s="58"/>
    </row>
    <row r="116" spans="14:25" x14ac:dyDescent="0.25">
      <c r="N116" s="1"/>
      <c r="P116" s="58"/>
      <c r="Q116" s="58"/>
      <c r="R116" s="58"/>
      <c r="S116" s="58"/>
      <c r="T116" s="58"/>
      <c r="U116" s="58"/>
      <c r="V116"/>
      <c r="W116"/>
      <c r="X116"/>
      <c r="Y116" s="58"/>
    </row>
    <row r="117" spans="14:25" x14ac:dyDescent="0.25">
      <c r="N117" s="1"/>
      <c r="P117" s="58"/>
      <c r="Q117" s="58"/>
      <c r="R117" s="58"/>
      <c r="S117" s="58"/>
      <c r="T117" s="58"/>
      <c r="U117" s="58"/>
      <c r="V117"/>
      <c r="W117"/>
      <c r="X117"/>
      <c r="Y117" s="58"/>
    </row>
    <row r="118" spans="14:25" x14ac:dyDescent="0.25">
      <c r="N118" s="1"/>
      <c r="P118" s="58"/>
      <c r="Q118" s="58"/>
      <c r="R118" s="58"/>
      <c r="S118" s="58"/>
      <c r="T118" s="58"/>
      <c r="U118" s="58"/>
      <c r="V118"/>
      <c r="W118"/>
      <c r="X118"/>
      <c r="Y118" s="58"/>
    </row>
    <row r="119" spans="14:25" x14ac:dyDescent="0.25">
      <c r="N119" s="1"/>
      <c r="P119" s="58"/>
      <c r="Q119" s="58"/>
      <c r="R119" s="58"/>
      <c r="S119" s="58"/>
      <c r="T119" s="58"/>
      <c r="U119" s="58"/>
      <c r="V119"/>
      <c r="W119"/>
      <c r="X119"/>
      <c r="Y119" s="58"/>
    </row>
    <row r="120" spans="14:25" x14ac:dyDescent="0.25">
      <c r="N120" s="1"/>
      <c r="P120" s="58"/>
      <c r="Q120" s="58"/>
      <c r="R120" s="58"/>
      <c r="S120" s="58"/>
      <c r="T120" s="58"/>
      <c r="U120" s="58"/>
      <c r="V120"/>
      <c r="W120"/>
      <c r="X120"/>
      <c r="Y120" s="58"/>
    </row>
    <row r="121" spans="14:25" x14ac:dyDescent="0.25">
      <c r="N121" s="1"/>
      <c r="P121" s="58"/>
      <c r="Q121" s="58"/>
      <c r="R121" s="58"/>
      <c r="S121" s="58"/>
      <c r="T121" s="58"/>
      <c r="U121" s="58"/>
      <c r="V121"/>
      <c r="W121"/>
      <c r="X121"/>
      <c r="Y121" s="58"/>
    </row>
    <row r="122" spans="14:25" x14ac:dyDescent="0.25">
      <c r="N122" s="1"/>
      <c r="P122" s="58"/>
      <c r="Q122" s="58"/>
      <c r="R122" s="58"/>
      <c r="S122" s="58"/>
      <c r="T122" s="58"/>
      <c r="U122" s="58"/>
      <c r="V122"/>
      <c r="W122"/>
      <c r="X122"/>
      <c r="Y122" s="58"/>
    </row>
    <row r="123" spans="14:25" x14ac:dyDescent="0.25">
      <c r="P123" s="58"/>
      <c r="Q123" s="58"/>
      <c r="R123" s="58"/>
      <c r="S123" s="58"/>
      <c r="T123" s="58"/>
      <c r="U123" s="58"/>
      <c r="V123"/>
      <c r="W123"/>
      <c r="X123"/>
      <c r="Y123" s="58"/>
    </row>
    <row r="124" spans="14:25" x14ac:dyDescent="0.25">
      <c r="P124" s="58"/>
      <c r="Q124" s="58"/>
      <c r="R124" s="58"/>
      <c r="S124" s="58"/>
      <c r="T124" s="58"/>
      <c r="U124" s="58"/>
      <c r="V124"/>
      <c r="W124"/>
      <c r="X124"/>
      <c r="Y124" s="58"/>
    </row>
    <row r="125" spans="14:25" x14ac:dyDescent="0.25">
      <c r="P125" s="58"/>
      <c r="Q125" s="58"/>
      <c r="R125" s="58"/>
      <c r="S125" s="58"/>
      <c r="T125" s="58"/>
      <c r="U125" s="58"/>
      <c r="V125"/>
      <c r="W125"/>
      <c r="X125"/>
      <c r="Y125" s="58"/>
    </row>
    <row r="126" spans="14:25" x14ac:dyDescent="0.25">
      <c r="P126" s="58"/>
      <c r="Q126" s="58"/>
      <c r="R126" s="58"/>
      <c r="S126" s="58"/>
      <c r="T126" s="58"/>
      <c r="U126" s="58"/>
      <c r="V126"/>
      <c r="W126"/>
      <c r="X126"/>
      <c r="Y126" s="58"/>
    </row>
    <row r="127" spans="14:25" x14ac:dyDescent="0.25">
      <c r="P127" s="58"/>
      <c r="Q127" s="58"/>
      <c r="R127" s="58"/>
      <c r="S127" s="58"/>
      <c r="T127" s="58"/>
      <c r="U127" s="58"/>
      <c r="V127"/>
      <c r="W127"/>
      <c r="X127"/>
      <c r="Y127" s="58"/>
    </row>
    <row r="128" spans="14:25" x14ac:dyDescent="0.25">
      <c r="P128" s="58"/>
      <c r="Q128" s="58"/>
      <c r="R128" s="58"/>
      <c r="S128" s="58"/>
      <c r="T128" s="58"/>
      <c r="U128" s="58"/>
      <c r="V128"/>
      <c r="W128"/>
      <c r="X128"/>
      <c r="Y128" s="58"/>
    </row>
    <row r="129" spans="16:25" x14ac:dyDescent="0.25">
      <c r="P129" s="58"/>
      <c r="Q129" s="58"/>
      <c r="R129" s="58"/>
      <c r="S129" s="58"/>
      <c r="T129" s="58"/>
      <c r="U129" s="58"/>
      <c r="V129"/>
      <c r="W129"/>
      <c r="X129"/>
      <c r="Y129" s="58"/>
    </row>
    <row r="130" spans="16:25" x14ac:dyDescent="0.25">
      <c r="P130" s="58"/>
      <c r="Q130" s="58"/>
      <c r="R130" s="58"/>
      <c r="S130" s="58"/>
      <c r="T130" s="58"/>
      <c r="U130" s="58"/>
      <c r="V130"/>
      <c r="W130"/>
      <c r="X130"/>
      <c r="Y130" s="58"/>
    </row>
    <row r="131" spans="16:25" x14ac:dyDescent="0.25">
      <c r="P131" s="58"/>
      <c r="Q131" s="58"/>
      <c r="R131" s="58"/>
      <c r="S131" s="58"/>
      <c r="T131" s="58"/>
      <c r="U131" s="58"/>
      <c r="V131"/>
      <c r="W131"/>
      <c r="X131"/>
      <c r="Y131" s="58"/>
    </row>
    <row r="132" spans="16:25" x14ac:dyDescent="0.25">
      <c r="P132" s="58"/>
      <c r="Q132" s="58"/>
      <c r="R132" s="58"/>
      <c r="S132" s="58"/>
      <c r="T132" s="58"/>
      <c r="U132" s="58"/>
      <c r="V132"/>
      <c r="W132"/>
      <c r="X132"/>
      <c r="Y132" s="58"/>
    </row>
    <row r="133" spans="16:25" x14ac:dyDescent="0.25">
      <c r="P133" s="58"/>
      <c r="Q133" s="58"/>
      <c r="R133" s="58"/>
      <c r="S133" s="58"/>
      <c r="T133" s="58"/>
      <c r="U133" s="58"/>
      <c r="V133"/>
      <c r="W133"/>
      <c r="X133"/>
      <c r="Y133" s="58"/>
    </row>
    <row r="134" spans="16:25" x14ac:dyDescent="0.25">
      <c r="P134" s="58"/>
      <c r="Q134" s="58"/>
      <c r="R134" s="58"/>
      <c r="S134" s="58"/>
      <c r="T134" s="58"/>
      <c r="U134" s="58"/>
      <c r="V134"/>
      <c r="W134"/>
      <c r="X134"/>
      <c r="Y134" s="58"/>
    </row>
    <row r="135" spans="16:25" x14ac:dyDescent="0.25">
      <c r="P135" s="58"/>
      <c r="Q135" s="58"/>
      <c r="R135" s="58"/>
      <c r="S135" s="58"/>
      <c r="T135" s="58"/>
      <c r="U135" s="58"/>
      <c r="V135"/>
      <c r="W135"/>
      <c r="X135"/>
      <c r="Y135" s="58"/>
    </row>
    <row r="136" spans="16:25" x14ac:dyDescent="0.25">
      <c r="P136" s="58"/>
      <c r="Q136" s="58"/>
      <c r="R136" s="58"/>
      <c r="S136" s="58"/>
      <c r="T136" s="58"/>
      <c r="U136" s="58"/>
      <c r="V136"/>
      <c r="W136"/>
      <c r="X136"/>
      <c r="Y136" s="58"/>
    </row>
    <row r="137" spans="16:25" x14ac:dyDescent="0.25">
      <c r="P137" s="58"/>
      <c r="Q137" s="58"/>
      <c r="R137" s="58"/>
      <c r="S137" s="58"/>
      <c r="T137" s="58"/>
      <c r="U137" s="58"/>
      <c r="V137"/>
      <c r="W137"/>
      <c r="X137"/>
      <c r="Y137" s="58"/>
    </row>
    <row r="138" spans="16:25" x14ac:dyDescent="0.25">
      <c r="P138" s="58"/>
      <c r="Q138" s="58"/>
      <c r="R138" s="58"/>
      <c r="S138" s="58"/>
      <c r="T138" s="58"/>
      <c r="U138" s="58"/>
      <c r="V138"/>
      <c r="W138"/>
      <c r="X138"/>
      <c r="Y138" s="58"/>
    </row>
    <row r="139" spans="16:25" x14ac:dyDescent="0.25">
      <c r="P139" s="58"/>
      <c r="Q139" s="58"/>
      <c r="R139" s="58"/>
      <c r="S139" s="58"/>
      <c r="T139" s="58"/>
      <c r="U139" s="58"/>
      <c r="V139"/>
      <c r="W139"/>
      <c r="X139"/>
      <c r="Y139" s="58"/>
    </row>
    <row r="140" spans="16:25" x14ac:dyDescent="0.25">
      <c r="P140" s="58"/>
      <c r="Q140" s="58"/>
      <c r="R140" s="58"/>
      <c r="S140" s="58"/>
      <c r="T140" s="58"/>
      <c r="U140" s="58"/>
      <c r="V140"/>
      <c r="W140"/>
      <c r="X140"/>
      <c r="Y140" s="58"/>
    </row>
    <row r="141" spans="16:25" x14ac:dyDescent="0.25">
      <c r="P141" s="58"/>
      <c r="Q141" s="58"/>
      <c r="R141" s="58"/>
      <c r="S141" s="58"/>
      <c r="T141" s="58"/>
      <c r="U141" s="58"/>
      <c r="V141"/>
      <c r="W141"/>
      <c r="X141"/>
      <c r="Y141" s="58"/>
    </row>
    <row r="142" spans="16:25" x14ac:dyDescent="0.25">
      <c r="P142" s="58"/>
      <c r="Q142" s="58"/>
      <c r="R142" s="58"/>
      <c r="S142" s="58"/>
      <c r="T142" s="58"/>
      <c r="U142" s="58"/>
      <c r="V142"/>
      <c r="W142"/>
      <c r="X142"/>
      <c r="Y142" s="58"/>
    </row>
    <row r="143" spans="16:25" x14ac:dyDescent="0.25">
      <c r="P143" s="58"/>
      <c r="Q143" s="58"/>
      <c r="R143" s="58"/>
      <c r="S143" s="58"/>
      <c r="T143" s="58"/>
      <c r="U143" s="58"/>
      <c r="V143"/>
      <c r="W143"/>
      <c r="X143"/>
      <c r="Y143" s="58"/>
    </row>
    <row r="144" spans="16:25" x14ac:dyDescent="0.25">
      <c r="P144" s="58"/>
      <c r="Q144" s="58"/>
      <c r="R144" s="58"/>
      <c r="S144" s="58"/>
      <c r="T144" s="58"/>
      <c r="U144" s="58"/>
      <c r="V144"/>
      <c r="W144"/>
      <c r="X144"/>
      <c r="Y144" s="58"/>
    </row>
    <row r="145" spans="16:25" x14ac:dyDescent="0.25">
      <c r="P145" s="58"/>
      <c r="Q145" s="58"/>
      <c r="R145" s="58"/>
      <c r="S145" s="58"/>
      <c r="T145" s="58"/>
      <c r="U145" s="58"/>
      <c r="V145"/>
      <c r="W145"/>
      <c r="X145"/>
      <c r="Y145" s="58"/>
    </row>
    <row r="146" spans="16:25" x14ac:dyDescent="0.25">
      <c r="P146" s="58"/>
      <c r="Q146" s="58"/>
      <c r="R146" s="58"/>
      <c r="S146" s="58"/>
      <c r="T146" s="58"/>
      <c r="U146" s="58"/>
      <c r="V146"/>
      <c r="W146"/>
      <c r="X146"/>
      <c r="Y146" s="58"/>
    </row>
    <row r="147" spans="16:25" x14ac:dyDescent="0.25">
      <c r="P147" s="58"/>
      <c r="Q147" s="58"/>
      <c r="R147" s="58"/>
      <c r="S147" s="58"/>
      <c r="T147" s="58"/>
      <c r="U147" s="58"/>
      <c r="V147"/>
      <c r="W147"/>
      <c r="X147"/>
      <c r="Y147" s="58"/>
    </row>
    <row r="148" spans="16:25" x14ac:dyDescent="0.25">
      <c r="P148" s="58"/>
      <c r="Q148" s="58"/>
      <c r="R148" s="58"/>
      <c r="S148" s="58"/>
      <c r="T148" s="58"/>
      <c r="U148" s="58"/>
      <c r="V148"/>
      <c r="W148"/>
      <c r="X148"/>
      <c r="Y148" s="58"/>
    </row>
    <row r="149" spans="16:25" x14ac:dyDescent="0.25">
      <c r="P149" s="58"/>
      <c r="Q149" s="58"/>
      <c r="R149" s="58"/>
      <c r="S149" s="58"/>
      <c r="T149" s="58"/>
      <c r="U149" s="58"/>
      <c r="V149"/>
      <c r="W149"/>
      <c r="X149"/>
      <c r="Y149" s="58"/>
    </row>
    <row r="150" spans="16:25" x14ac:dyDescent="0.25">
      <c r="P150" s="58"/>
      <c r="Q150" s="58"/>
      <c r="R150" s="58"/>
      <c r="S150" s="58"/>
      <c r="T150" s="58"/>
      <c r="U150" s="58"/>
      <c r="V150"/>
      <c r="W150"/>
      <c r="X150"/>
      <c r="Y150" s="58"/>
    </row>
    <row r="151" spans="16:25" x14ac:dyDescent="0.25">
      <c r="P151" s="58"/>
      <c r="Q151" s="58"/>
      <c r="R151" s="58"/>
      <c r="S151" s="58"/>
      <c r="T151" s="58"/>
      <c r="U151" s="58"/>
      <c r="V151"/>
      <c r="W151"/>
      <c r="X151"/>
      <c r="Y151" s="58"/>
    </row>
    <row r="152" spans="16:25" x14ac:dyDescent="0.25">
      <c r="P152" s="58"/>
      <c r="Q152" s="58"/>
      <c r="R152" s="58"/>
      <c r="S152" s="58"/>
      <c r="T152" s="58"/>
      <c r="U152" s="58"/>
      <c r="V152"/>
      <c r="W152"/>
      <c r="X152"/>
      <c r="Y152" s="58"/>
    </row>
    <row r="153" spans="16:25" x14ac:dyDescent="0.25">
      <c r="P153" s="58"/>
      <c r="Q153" s="58"/>
      <c r="R153" s="58"/>
      <c r="S153" s="58"/>
      <c r="T153" s="58"/>
      <c r="U153" s="58"/>
      <c r="V153"/>
      <c r="W153"/>
      <c r="X153"/>
      <c r="Y153" s="58"/>
    </row>
    <row r="154" spans="16:25" x14ac:dyDescent="0.25">
      <c r="P154" s="58"/>
      <c r="Q154" s="58"/>
      <c r="R154" s="58"/>
      <c r="S154" s="58"/>
      <c r="T154" s="58"/>
      <c r="U154" s="58"/>
      <c r="V154"/>
      <c r="W154"/>
      <c r="X154"/>
      <c r="Y154" s="58"/>
    </row>
    <row r="155" spans="16:25" x14ac:dyDescent="0.25">
      <c r="P155" s="58"/>
      <c r="Q155" s="58"/>
      <c r="R155" s="58"/>
      <c r="S155" s="58"/>
      <c r="T155" s="58"/>
      <c r="U155" s="58"/>
      <c r="V155"/>
      <c r="W155"/>
      <c r="X155"/>
      <c r="Y155" s="58"/>
    </row>
    <row r="156" spans="16:25" x14ac:dyDescent="0.25">
      <c r="P156" s="58"/>
      <c r="Q156" s="58"/>
      <c r="R156" s="58"/>
      <c r="S156" s="58"/>
      <c r="T156" s="58"/>
      <c r="U156" s="58"/>
      <c r="V156"/>
      <c r="W156"/>
      <c r="X156"/>
      <c r="Y156" s="58"/>
    </row>
    <row r="157" spans="16:25" x14ac:dyDescent="0.25">
      <c r="P157" s="58"/>
      <c r="Q157" s="58"/>
      <c r="R157" s="58"/>
      <c r="S157" s="58"/>
      <c r="T157" s="58"/>
      <c r="U157" s="58"/>
      <c r="V157"/>
      <c r="W157"/>
      <c r="X157"/>
      <c r="Y157" s="58"/>
    </row>
    <row r="158" spans="16:25" x14ac:dyDescent="0.25">
      <c r="P158" s="58"/>
      <c r="Q158" s="58"/>
      <c r="R158" s="58"/>
      <c r="S158" s="58"/>
      <c r="T158" s="58"/>
      <c r="U158" s="58"/>
      <c r="V158"/>
      <c r="W158"/>
      <c r="X158"/>
      <c r="Y158" s="58"/>
    </row>
    <row r="159" spans="16:25" x14ac:dyDescent="0.25">
      <c r="P159" s="58"/>
      <c r="Q159" s="58"/>
      <c r="R159" s="58"/>
      <c r="S159" s="58"/>
      <c r="T159" s="58"/>
      <c r="U159" s="58"/>
      <c r="V159"/>
      <c r="W159"/>
      <c r="X159"/>
      <c r="Y159" s="58"/>
    </row>
    <row r="160" spans="16:25" x14ac:dyDescent="0.25">
      <c r="P160" s="58"/>
      <c r="Q160" s="58"/>
      <c r="R160" s="58"/>
      <c r="S160" s="58"/>
      <c r="T160" s="58"/>
      <c r="U160" s="58"/>
      <c r="V160"/>
      <c r="W160"/>
      <c r="X160"/>
      <c r="Y160" s="58"/>
    </row>
    <row r="161" spans="16:25" x14ac:dyDescent="0.25">
      <c r="P161" s="58"/>
      <c r="Q161" s="58"/>
      <c r="R161" s="58"/>
      <c r="S161" s="58"/>
      <c r="T161" s="58"/>
      <c r="U161" s="58"/>
      <c r="V161"/>
      <c r="W161"/>
      <c r="X161"/>
      <c r="Y161" s="58"/>
    </row>
    <row r="162" spans="16:25" x14ac:dyDescent="0.25">
      <c r="P162" s="58"/>
      <c r="Q162" s="58"/>
      <c r="R162" s="58"/>
      <c r="S162" s="58"/>
      <c r="T162" s="58"/>
      <c r="U162" s="58"/>
      <c r="V162"/>
      <c r="W162"/>
      <c r="X162"/>
      <c r="Y162" s="58"/>
    </row>
    <row r="163" spans="16:25" x14ac:dyDescent="0.25">
      <c r="P163" s="58"/>
      <c r="Q163" s="58"/>
      <c r="R163" s="58"/>
      <c r="S163" s="58"/>
      <c r="T163" s="58"/>
      <c r="U163" s="58"/>
      <c r="V163"/>
      <c r="W163"/>
      <c r="X163"/>
      <c r="Y163" s="58"/>
    </row>
    <row r="164" spans="16:25" x14ac:dyDescent="0.25">
      <c r="P164" s="58"/>
      <c r="Q164" s="58"/>
      <c r="R164" s="58"/>
      <c r="S164" s="58"/>
      <c r="T164" s="58"/>
      <c r="U164" s="58"/>
      <c r="V164"/>
      <c r="W164"/>
      <c r="X164"/>
      <c r="Y164" s="58"/>
    </row>
    <row r="165" spans="16:25" x14ac:dyDescent="0.25">
      <c r="P165" s="58"/>
      <c r="Q165" s="58"/>
      <c r="R165" s="58"/>
      <c r="S165" s="58"/>
      <c r="T165" s="58"/>
      <c r="U165" s="58"/>
      <c r="V165"/>
      <c r="W165"/>
      <c r="X165"/>
      <c r="Y165" s="58"/>
    </row>
    <row r="166" spans="16:25" x14ac:dyDescent="0.25">
      <c r="P166" s="58"/>
      <c r="Q166" s="58"/>
      <c r="R166" s="58"/>
      <c r="S166" s="58"/>
      <c r="T166" s="58"/>
      <c r="U166" s="58"/>
      <c r="V166"/>
      <c r="W166"/>
      <c r="X166"/>
      <c r="Y166" s="58"/>
    </row>
    <row r="167" spans="16:25" x14ac:dyDescent="0.25">
      <c r="P167" s="58"/>
      <c r="Q167" s="58"/>
      <c r="R167" s="58"/>
      <c r="S167" s="58"/>
      <c r="T167" s="58"/>
      <c r="U167" s="58"/>
      <c r="V167"/>
      <c r="W167"/>
      <c r="X167"/>
      <c r="Y167" s="58"/>
    </row>
    <row r="168" spans="16:25" x14ac:dyDescent="0.25">
      <c r="P168" s="58"/>
      <c r="Q168" s="58"/>
      <c r="R168" s="58"/>
      <c r="S168" s="58"/>
      <c r="T168" s="58"/>
      <c r="U168" s="58"/>
      <c r="V168"/>
      <c r="W168"/>
      <c r="X168"/>
      <c r="Y168" s="58"/>
    </row>
    <row r="169" spans="16:25" x14ac:dyDescent="0.25">
      <c r="P169" s="58"/>
      <c r="Q169" s="58"/>
      <c r="R169" s="58"/>
      <c r="S169" s="58"/>
      <c r="T169" s="58"/>
      <c r="U169" s="58"/>
      <c r="V169"/>
      <c r="W169"/>
      <c r="X169"/>
      <c r="Y169" s="58"/>
    </row>
    <row r="170" spans="16:25" x14ac:dyDescent="0.25">
      <c r="P170" s="58"/>
      <c r="Q170" s="58"/>
      <c r="R170" s="58"/>
      <c r="S170" s="58"/>
      <c r="T170" s="58"/>
      <c r="U170" s="58"/>
      <c r="V170"/>
      <c r="W170"/>
      <c r="X170"/>
      <c r="Y170" s="58"/>
    </row>
    <row r="171" spans="16:25" x14ac:dyDescent="0.25">
      <c r="P171" s="58"/>
      <c r="Q171" s="58"/>
      <c r="R171" s="58"/>
      <c r="S171" s="58"/>
      <c r="T171" s="58"/>
      <c r="U171" s="58"/>
      <c r="V171"/>
      <c r="W171"/>
      <c r="X171"/>
      <c r="Y171" s="58"/>
    </row>
    <row r="172" spans="16:25" x14ac:dyDescent="0.25">
      <c r="P172" s="58"/>
      <c r="Q172" s="58"/>
      <c r="R172" s="58"/>
      <c r="S172" s="58"/>
      <c r="T172" s="58"/>
      <c r="U172" s="58"/>
      <c r="V172"/>
      <c r="W172"/>
      <c r="X172"/>
      <c r="Y172" s="58"/>
    </row>
    <row r="173" spans="16:25" x14ac:dyDescent="0.25">
      <c r="P173" s="58"/>
      <c r="Q173" s="58"/>
      <c r="R173" s="58"/>
      <c r="S173" s="58"/>
      <c r="T173" s="58"/>
      <c r="U173" s="58"/>
      <c r="V173"/>
      <c r="W173"/>
      <c r="X173"/>
      <c r="Y173" s="58"/>
    </row>
    <row r="174" spans="16:25" x14ac:dyDescent="0.25">
      <c r="P174" s="58"/>
      <c r="Q174" s="58"/>
      <c r="R174" s="58"/>
      <c r="S174" s="58"/>
      <c r="T174" s="58"/>
      <c r="U174" s="58"/>
      <c r="V174"/>
      <c r="W174"/>
      <c r="X174"/>
      <c r="Y174" s="58"/>
    </row>
    <row r="175" spans="16:25" x14ac:dyDescent="0.25">
      <c r="P175" s="58"/>
      <c r="Q175" s="58"/>
      <c r="R175" s="58"/>
      <c r="S175" s="58"/>
      <c r="T175" s="58"/>
      <c r="U175" s="58"/>
      <c r="V175"/>
      <c r="W175"/>
      <c r="X175"/>
      <c r="Y175" s="58"/>
    </row>
    <row r="176" spans="16:25" x14ac:dyDescent="0.25">
      <c r="P176" s="58"/>
      <c r="Q176" s="58"/>
      <c r="R176" s="58"/>
      <c r="S176" s="58"/>
      <c r="T176" s="58"/>
      <c r="U176" s="58"/>
      <c r="V176"/>
      <c r="W176"/>
      <c r="X176"/>
      <c r="Y176" s="58"/>
    </row>
    <row r="177" spans="16:25" x14ac:dyDescent="0.25">
      <c r="P177" s="58"/>
      <c r="Q177" s="58"/>
      <c r="R177" s="58"/>
      <c r="S177" s="58"/>
      <c r="T177" s="58"/>
      <c r="U177" s="58"/>
      <c r="V177"/>
      <c r="W177"/>
      <c r="X177"/>
      <c r="Y177" s="58"/>
    </row>
    <row r="178" spans="16:25" x14ac:dyDescent="0.25">
      <c r="P178" s="58"/>
      <c r="Q178" s="58"/>
      <c r="R178" s="58"/>
      <c r="S178" s="58"/>
      <c r="T178" s="58"/>
      <c r="U178" s="58"/>
      <c r="V178"/>
      <c r="W178"/>
      <c r="X178"/>
      <c r="Y178" s="58"/>
    </row>
    <row r="179" spans="16:25" x14ac:dyDescent="0.25">
      <c r="P179" s="58"/>
      <c r="Q179" s="58"/>
      <c r="R179" s="58"/>
      <c r="S179" s="58"/>
      <c r="T179" s="58"/>
      <c r="U179" s="58"/>
      <c r="V179"/>
      <c r="W179"/>
      <c r="X179"/>
      <c r="Y179" s="58"/>
    </row>
    <row r="180" spans="16:25" x14ac:dyDescent="0.25">
      <c r="P180" s="58"/>
      <c r="Q180" s="58"/>
      <c r="R180" s="58"/>
      <c r="S180" s="58"/>
      <c r="T180" s="58"/>
      <c r="U180" s="58"/>
      <c r="V180"/>
      <c r="W180"/>
      <c r="X180"/>
      <c r="Y180" s="58"/>
    </row>
    <row r="181" spans="16:25" x14ac:dyDescent="0.25">
      <c r="P181" s="58"/>
      <c r="Q181" s="58"/>
      <c r="R181" s="58"/>
      <c r="S181" s="58"/>
      <c r="T181" s="58"/>
      <c r="U181" s="58"/>
      <c r="V181"/>
      <c r="W181"/>
      <c r="X181"/>
      <c r="Y181" s="58"/>
    </row>
    <row r="182" spans="16:25" x14ac:dyDescent="0.25">
      <c r="P182" s="58"/>
      <c r="Q182" s="58"/>
      <c r="R182" s="58"/>
      <c r="S182" s="58"/>
      <c r="T182" s="58"/>
      <c r="U182" s="58"/>
      <c r="V182"/>
      <c r="W182"/>
      <c r="X182"/>
      <c r="Y182" s="58"/>
    </row>
    <row r="183" spans="16:25" x14ac:dyDescent="0.25">
      <c r="P183" s="58"/>
      <c r="Q183" s="58"/>
      <c r="R183" s="58"/>
      <c r="S183" s="58"/>
      <c r="T183" s="58"/>
      <c r="U183" s="58"/>
      <c r="V183"/>
      <c r="W183"/>
      <c r="X183"/>
      <c r="Y183" s="58"/>
    </row>
    <row r="184" spans="16:25" x14ac:dyDescent="0.25">
      <c r="P184" s="58"/>
      <c r="Q184" s="58"/>
      <c r="R184" s="58"/>
      <c r="S184" s="58"/>
      <c r="T184" s="58"/>
      <c r="U184" s="58"/>
      <c r="V184"/>
      <c r="W184"/>
      <c r="X184"/>
      <c r="Y184" s="58"/>
    </row>
    <row r="185" spans="16:25" x14ac:dyDescent="0.25">
      <c r="P185" s="58"/>
      <c r="Q185" s="58"/>
      <c r="R185" s="58"/>
      <c r="S185" s="58"/>
      <c r="T185" s="58"/>
      <c r="U185" s="58"/>
      <c r="V185"/>
      <c r="W185"/>
      <c r="X185"/>
      <c r="Y185" s="58"/>
    </row>
    <row r="186" spans="16:25" x14ac:dyDescent="0.25">
      <c r="P186" s="58"/>
      <c r="Q186" s="58"/>
      <c r="R186" s="58"/>
      <c r="S186" s="58"/>
      <c r="T186" s="58"/>
      <c r="U186" s="58"/>
      <c r="V186"/>
      <c r="W186"/>
      <c r="X186"/>
      <c r="Y186" s="58"/>
    </row>
    <row r="187" spans="16:25" x14ac:dyDescent="0.25">
      <c r="P187" s="58"/>
      <c r="Q187" s="58"/>
      <c r="R187" s="58"/>
      <c r="S187" s="58"/>
      <c r="T187" s="58"/>
      <c r="U187" s="58"/>
      <c r="V187"/>
      <c r="W187"/>
      <c r="X187"/>
      <c r="Y187" s="58"/>
    </row>
    <row r="188" spans="16:25" x14ac:dyDescent="0.25">
      <c r="P188" s="58"/>
      <c r="Q188" s="58"/>
      <c r="R188" s="58"/>
      <c r="S188" s="58"/>
      <c r="T188" s="58"/>
      <c r="U188" s="58"/>
      <c r="V188"/>
      <c r="W188"/>
      <c r="X188"/>
      <c r="Y188" s="58"/>
    </row>
    <row r="189" spans="16:25" x14ac:dyDescent="0.25">
      <c r="P189" s="58"/>
      <c r="Q189" s="58"/>
      <c r="R189" s="58"/>
      <c r="S189" s="58"/>
      <c r="T189" s="58"/>
      <c r="U189" s="58"/>
      <c r="V189"/>
      <c r="W189"/>
      <c r="X189"/>
      <c r="Y189" s="58"/>
    </row>
    <row r="190" spans="16:25" x14ac:dyDescent="0.25">
      <c r="P190" s="58"/>
      <c r="Q190" s="58"/>
      <c r="R190" s="58"/>
      <c r="S190" s="58"/>
      <c r="T190" s="58"/>
      <c r="U190" s="58"/>
      <c r="V190"/>
      <c r="W190"/>
      <c r="X190"/>
      <c r="Y190" s="58"/>
    </row>
    <row r="191" spans="16:25" x14ac:dyDescent="0.25">
      <c r="P191" s="58"/>
      <c r="Q191" s="58"/>
      <c r="R191" s="58"/>
      <c r="S191" s="58"/>
      <c r="T191" s="58"/>
      <c r="U191" s="58"/>
      <c r="V191"/>
      <c r="W191"/>
      <c r="X191"/>
      <c r="Y191" s="58"/>
    </row>
    <row r="192" spans="16:25" x14ac:dyDescent="0.25">
      <c r="P192" s="58"/>
      <c r="Q192" s="58"/>
      <c r="R192" s="58"/>
      <c r="S192" s="58"/>
      <c r="T192" s="58"/>
      <c r="U192" s="58"/>
      <c r="V192"/>
      <c r="W192"/>
      <c r="X192"/>
      <c r="Y192" s="58"/>
    </row>
    <row r="193" spans="16:25" x14ac:dyDescent="0.25">
      <c r="P193" s="58"/>
      <c r="Q193" s="58"/>
      <c r="R193" s="58"/>
      <c r="S193" s="58"/>
      <c r="T193" s="58"/>
      <c r="U193" s="58"/>
      <c r="V193"/>
      <c r="W193"/>
      <c r="X193"/>
      <c r="Y193" s="58"/>
    </row>
    <row r="194" spans="16:25" x14ac:dyDescent="0.25">
      <c r="P194" s="58"/>
      <c r="Q194" s="58"/>
      <c r="R194" s="58"/>
      <c r="S194" s="58"/>
      <c r="T194" s="58"/>
      <c r="U194" s="58"/>
      <c r="V194"/>
      <c r="W194"/>
      <c r="X194"/>
      <c r="Y194" s="58"/>
    </row>
    <row r="195" spans="16:25" x14ac:dyDescent="0.25">
      <c r="P195" s="58"/>
      <c r="Q195" s="58"/>
      <c r="R195" s="58"/>
      <c r="S195" s="58"/>
      <c r="T195" s="58"/>
      <c r="U195" s="58"/>
      <c r="V195"/>
      <c r="W195"/>
      <c r="X195"/>
      <c r="Y195" s="58"/>
    </row>
    <row r="196" spans="16:25" x14ac:dyDescent="0.25">
      <c r="P196" s="58"/>
      <c r="Q196" s="58"/>
      <c r="R196" s="58"/>
      <c r="S196" s="58"/>
      <c r="T196" s="58"/>
      <c r="U196" s="58"/>
      <c r="V196"/>
      <c r="W196"/>
      <c r="X196"/>
      <c r="Y196" s="58"/>
    </row>
    <row r="197" spans="16:25" x14ac:dyDescent="0.25">
      <c r="P197" s="58"/>
      <c r="Q197" s="58"/>
      <c r="R197" s="58"/>
      <c r="S197" s="58"/>
      <c r="T197" s="58"/>
      <c r="U197" s="58"/>
      <c r="V197"/>
      <c r="W197"/>
      <c r="X197"/>
      <c r="Y197" s="58"/>
    </row>
    <row r="198" spans="16:25" x14ac:dyDescent="0.25">
      <c r="P198" s="58"/>
      <c r="Q198" s="58"/>
      <c r="R198" s="58"/>
      <c r="S198" s="58"/>
      <c r="T198" s="58"/>
      <c r="U198" s="58"/>
      <c r="V198"/>
      <c r="W198"/>
      <c r="X198"/>
      <c r="Y198" s="58"/>
    </row>
    <row r="199" spans="16:25" x14ac:dyDescent="0.25">
      <c r="P199" s="58"/>
      <c r="Q199" s="58"/>
      <c r="R199" s="58"/>
      <c r="S199" s="58"/>
      <c r="T199" s="58"/>
      <c r="U199" s="58"/>
      <c r="V199"/>
      <c r="W199"/>
      <c r="X199"/>
      <c r="Y199" s="58"/>
    </row>
    <row r="200" spans="16:25" x14ac:dyDescent="0.25">
      <c r="P200" s="58"/>
      <c r="Q200" s="58"/>
      <c r="R200" s="58"/>
      <c r="S200" s="58"/>
      <c r="T200" s="58"/>
      <c r="U200" s="58"/>
      <c r="V200"/>
      <c r="W200"/>
      <c r="X200"/>
      <c r="Y200" s="58"/>
    </row>
    <row r="201" spans="16:25" x14ac:dyDescent="0.25">
      <c r="P201" s="58"/>
      <c r="Q201" s="58"/>
      <c r="R201" s="58"/>
      <c r="S201" s="58"/>
      <c r="T201" s="58"/>
      <c r="U201" s="58"/>
      <c r="V201"/>
      <c r="W201"/>
      <c r="X201"/>
      <c r="Y201" s="58"/>
    </row>
    <row r="202" spans="16:25" x14ac:dyDescent="0.25">
      <c r="P202" s="58"/>
      <c r="Q202" s="58"/>
      <c r="R202" s="58"/>
      <c r="S202" s="58"/>
      <c r="T202" s="58"/>
      <c r="U202" s="58"/>
      <c r="V202"/>
      <c r="W202"/>
      <c r="X202"/>
      <c r="Y202" s="58"/>
    </row>
    <row r="203" spans="16:25" x14ac:dyDescent="0.25">
      <c r="P203" s="58"/>
      <c r="Q203" s="58"/>
      <c r="R203" s="58"/>
      <c r="S203" s="58"/>
      <c r="T203" s="58"/>
      <c r="U203" s="58"/>
      <c r="V203"/>
      <c r="W203"/>
      <c r="X203"/>
      <c r="Y203" s="58"/>
    </row>
    <row r="204" spans="16:25" x14ac:dyDescent="0.25">
      <c r="P204" s="58"/>
      <c r="Q204" s="58"/>
      <c r="R204" s="58"/>
      <c r="S204" s="58"/>
      <c r="T204" s="58"/>
      <c r="U204" s="58"/>
      <c r="V204"/>
      <c r="W204"/>
      <c r="X204"/>
      <c r="Y204" s="58"/>
    </row>
    <row r="205" spans="16:25" x14ac:dyDescent="0.25">
      <c r="P205" s="58"/>
      <c r="Q205" s="58"/>
      <c r="R205" s="58"/>
      <c r="S205" s="58"/>
      <c r="T205" s="58"/>
      <c r="U205" s="58"/>
      <c r="V205"/>
      <c r="W205"/>
      <c r="X205"/>
      <c r="Y205" s="58"/>
    </row>
    <row r="206" spans="16:25" x14ac:dyDescent="0.25">
      <c r="P206" s="58"/>
      <c r="Q206" s="58"/>
      <c r="R206" s="58"/>
      <c r="S206" s="58"/>
      <c r="T206" s="58"/>
      <c r="U206" s="58"/>
      <c r="V206"/>
      <c r="W206"/>
      <c r="X206"/>
      <c r="Y206" s="58"/>
    </row>
    <row r="207" spans="16:25" x14ac:dyDescent="0.25">
      <c r="P207" s="58"/>
      <c r="Q207" s="58"/>
      <c r="R207" s="58"/>
      <c r="S207" s="58"/>
      <c r="T207" s="58"/>
      <c r="U207" s="58"/>
      <c r="V207"/>
      <c r="W207"/>
      <c r="X207"/>
      <c r="Y207" s="58"/>
    </row>
    <row r="208" spans="16:25" x14ac:dyDescent="0.25">
      <c r="P208" s="58"/>
      <c r="Q208" s="58"/>
      <c r="R208" s="58"/>
      <c r="S208" s="58"/>
      <c r="T208" s="58"/>
      <c r="U208" s="58"/>
      <c r="V208"/>
      <c r="W208"/>
      <c r="X208"/>
      <c r="Y208" s="58"/>
    </row>
    <row r="209" spans="16:25" x14ac:dyDescent="0.25">
      <c r="P209" s="58"/>
      <c r="Q209" s="58"/>
      <c r="R209" s="58"/>
      <c r="S209" s="58"/>
      <c r="T209" s="58"/>
      <c r="U209" s="58"/>
      <c r="V209"/>
      <c r="W209"/>
      <c r="X209"/>
      <c r="Y209" s="58"/>
    </row>
    <row r="210" spans="16:25" x14ac:dyDescent="0.25">
      <c r="P210" s="58"/>
      <c r="Q210" s="58"/>
      <c r="R210" s="58"/>
      <c r="S210" s="58"/>
      <c r="T210" s="58"/>
      <c r="U210" s="58"/>
      <c r="V210"/>
      <c r="W210"/>
      <c r="X210"/>
      <c r="Y210" s="58"/>
    </row>
    <row r="211" spans="16:25" x14ac:dyDescent="0.25">
      <c r="P211" s="58"/>
      <c r="Q211" s="58"/>
      <c r="R211" s="58"/>
      <c r="S211" s="58"/>
      <c r="T211" s="58"/>
      <c r="U211" s="58"/>
      <c r="V211"/>
      <c r="W211"/>
      <c r="X211"/>
      <c r="Y211" s="58"/>
    </row>
    <row r="212" spans="16:25" x14ac:dyDescent="0.25">
      <c r="P212" s="58"/>
      <c r="Q212" s="58"/>
      <c r="R212" s="58"/>
      <c r="S212" s="58"/>
      <c r="T212" s="58"/>
      <c r="U212" s="58"/>
      <c r="V212"/>
      <c r="W212"/>
      <c r="X212"/>
      <c r="Y212" s="58"/>
    </row>
    <row r="213" spans="16:25" x14ac:dyDescent="0.25">
      <c r="P213" s="58"/>
      <c r="Q213" s="58"/>
      <c r="R213" s="58"/>
      <c r="S213" s="58"/>
      <c r="T213" s="58"/>
      <c r="U213" s="58"/>
      <c r="V213"/>
      <c r="W213"/>
      <c r="X213"/>
      <c r="Y213" s="58"/>
    </row>
    <row r="214" spans="16:25" x14ac:dyDescent="0.25">
      <c r="P214" s="58"/>
      <c r="Q214" s="58"/>
      <c r="R214" s="58"/>
      <c r="S214" s="58"/>
      <c r="T214" s="58"/>
      <c r="U214" s="58"/>
      <c r="V214"/>
      <c r="W214"/>
      <c r="X214"/>
      <c r="Y214" s="58"/>
    </row>
    <row r="215" spans="16:25" x14ac:dyDescent="0.25">
      <c r="P215" s="58"/>
      <c r="Q215" s="58"/>
      <c r="R215" s="58"/>
      <c r="S215" s="58"/>
      <c r="T215" s="58"/>
      <c r="U215" s="58"/>
      <c r="V215"/>
      <c r="W215"/>
      <c r="X215"/>
      <c r="Y215" s="58"/>
    </row>
    <row r="216" spans="16:25" x14ac:dyDescent="0.25">
      <c r="P216" s="58"/>
      <c r="Q216" s="58"/>
      <c r="R216" s="58"/>
      <c r="S216" s="58"/>
      <c r="T216" s="58"/>
      <c r="U216" s="58"/>
      <c r="V216"/>
      <c r="W216"/>
      <c r="X216"/>
      <c r="Y216" s="58"/>
    </row>
    <row r="217" spans="16:25" x14ac:dyDescent="0.25">
      <c r="P217" s="58"/>
      <c r="Q217" s="58"/>
      <c r="R217" s="58"/>
      <c r="S217" s="58"/>
      <c r="T217" s="58"/>
      <c r="U217" s="58"/>
      <c r="V217"/>
      <c r="W217"/>
      <c r="X217"/>
      <c r="Y217" s="58"/>
    </row>
    <row r="218" spans="16:25" x14ac:dyDescent="0.25">
      <c r="P218" s="58"/>
      <c r="Q218" s="58"/>
      <c r="R218" s="58"/>
      <c r="S218" s="58"/>
      <c r="T218" s="58"/>
      <c r="U218" s="58"/>
      <c r="V218"/>
      <c r="W218"/>
      <c r="X218"/>
      <c r="Y218" s="58"/>
    </row>
    <row r="219" spans="16:25" x14ac:dyDescent="0.25">
      <c r="P219" s="58"/>
      <c r="Q219" s="58"/>
      <c r="R219" s="58"/>
      <c r="S219" s="58"/>
      <c r="T219" s="58"/>
      <c r="U219" s="58"/>
      <c r="V219"/>
      <c r="W219"/>
      <c r="X219"/>
      <c r="Y219" s="58"/>
    </row>
    <row r="220" spans="16:25" x14ac:dyDescent="0.25">
      <c r="P220" s="58"/>
      <c r="Q220" s="58"/>
      <c r="R220" s="58"/>
      <c r="S220" s="58"/>
      <c r="T220" s="58"/>
      <c r="U220" s="58"/>
      <c r="V220"/>
      <c r="W220"/>
      <c r="X220"/>
      <c r="Y220" s="58"/>
    </row>
    <row r="221" spans="16:25" x14ac:dyDescent="0.25">
      <c r="P221" s="58"/>
      <c r="Q221" s="58"/>
      <c r="R221" s="58"/>
      <c r="S221" s="58"/>
      <c r="T221" s="58"/>
      <c r="U221" s="58"/>
      <c r="V221"/>
      <c r="W221"/>
      <c r="X221"/>
      <c r="Y221" s="58"/>
    </row>
    <row r="222" spans="16:25" x14ac:dyDescent="0.25">
      <c r="P222" s="58"/>
      <c r="Q222" s="58"/>
      <c r="R222" s="58"/>
      <c r="S222" s="58"/>
      <c r="T222" s="58"/>
      <c r="U222" s="58"/>
      <c r="V222"/>
      <c r="W222"/>
      <c r="X222"/>
      <c r="Y222" s="58"/>
    </row>
    <row r="223" spans="16:25" x14ac:dyDescent="0.25">
      <c r="P223" s="58"/>
      <c r="Q223" s="58"/>
      <c r="R223" s="58"/>
      <c r="S223" s="58"/>
      <c r="T223" s="58"/>
      <c r="U223" s="58"/>
      <c r="V223"/>
      <c r="W223"/>
      <c r="X223"/>
      <c r="Y223" s="58"/>
    </row>
    <row r="224" spans="16:25" x14ac:dyDescent="0.25">
      <c r="P224" s="58"/>
      <c r="Q224" s="58"/>
      <c r="R224" s="58"/>
      <c r="S224" s="58"/>
      <c r="T224" s="58"/>
      <c r="U224" s="58"/>
      <c r="V224"/>
      <c r="W224"/>
      <c r="X224"/>
      <c r="Y224" s="58"/>
    </row>
    <row r="225" spans="16:25" x14ac:dyDescent="0.25">
      <c r="P225" s="58"/>
      <c r="Q225" s="58"/>
      <c r="R225" s="58"/>
      <c r="S225" s="58"/>
      <c r="T225" s="58"/>
      <c r="U225" s="58"/>
      <c r="V225"/>
      <c r="W225"/>
      <c r="X225"/>
      <c r="Y225" s="58"/>
    </row>
    <row r="226" spans="16:25" x14ac:dyDescent="0.25">
      <c r="P226" s="58"/>
      <c r="Q226" s="58"/>
      <c r="R226" s="58"/>
      <c r="S226" s="58"/>
      <c r="T226" s="58"/>
      <c r="U226" s="58"/>
      <c r="V226"/>
      <c r="W226"/>
      <c r="X226"/>
      <c r="Y226" s="58"/>
    </row>
    <row r="227" spans="16:25" x14ac:dyDescent="0.25">
      <c r="P227" s="58"/>
      <c r="Q227" s="58"/>
      <c r="R227" s="58"/>
      <c r="S227" s="58"/>
      <c r="T227" s="58"/>
      <c r="U227" s="58"/>
      <c r="V227"/>
      <c r="W227"/>
      <c r="X227"/>
      <c r="Y227" s="58"/>
    </row>
    <row r="228" spans="16:25" x14ac:dyDescent="0.25">
      <c r="P228" s="58"/>
      <c r="Q228" s="58"/>
      <c r="R228" s="58"/>
      <c r="S228" s="58"/>
      <c r="T228" s="58"/>
      <c r="U228" s="58"/>
      <c r="V228"/>
      <c r="W228"/>
      <c r="X228"/>
      <c r="Y228" s="58"/>
    </row>
    <row r="229" spans="16:25" x14ac:dyDescent="0.25">
      <c r="P229" s="58"/>
      <c r="Q229" s="58"/>
      <c r="R229" s="58"/>
      <c r="S229" s="58"/>
      <c r="T229" s="58"/>
      <c r="U229" s="58"/>
      <c r="V229"/>
      <c r="W229"/>
      <c r="X229"/>
      <c r="Y229" s="58"/>
    </row>
    <row r="230" spans="16:25" x14ac:dyDescent="0.25">
      <c r="P230" s="58"/>
      <c r="Q230" s="58"/>
      <c r="R230" s="58"/>
      <c r="S230" s="58"/>
      <c r="T230" s="58"/>
      <c r="U230" s="58"/>
      <c r="V230"/>
      <c r="W230"/>
      <c r="X230"/>
      <c r="Y230" s="58"/>
    </row>
    <row r="231" spans="16:25" x14ac:dyDescent="0.25">
      <c r="P231" s="58"/>
      <c r="Q231" s="58"/>
      <c r="R231" s="58"/>
      <c r="S231" s="58"/>
      <c r="T231" s="58"/>
      <c r="U231" s="58"/>
      <c r="V231"/>
      <c r="W231"/>
      <c r="X231"/>
      <c r="Y231" s="58"/>
    </row>
    <row r="232" spans="16:25" x14ac:dyDescent="0.25">
      <c r="P232" s="58"/>
      <c r="Q232" s="58"/>
      <c r="R232" s="58"/>
      <c r="S232" s="58"/>
      <c r="T232" s="58"/>
      <c r="U232" s="58"/>
      <c r="V232"/>
      <c r="W232"/>
      <c r="X232"/>
      <c r="Y232" s="58"/>
    </row>
    <row r="233" spans="16:25" x14ac:dyDescent="0.25">
      <c r="P233" s="58"/>
      <c r="Q233" s="58"/>
      <c r="R233" s="58"/>
      <c r="S233" s="58"/>
      <c r="T233" s="58"/>
      <c r="U233" s="58"/>
      <c r="V233"/>
      <c r="W233"/>
      <c r="X233"/>
      <c r="Y233" s="58"/>
    </row>
    <row r="234" spans="16:25" x14ac:dyDescent="0.25">
      <c r="P234" s="58"/>
      <c r="Q234" s="58"/>
      <c r="R234" s="58"/>
      <c r="S234" s="58"/>
      <c r="T234" s="58"/>
      <c r="U234" s="58"/>
      <c r="V234"/>
      <c r="W234"/>
      <c r="X234"/>
      <c r="Y234" s="58"/>
    </row>
    <row r="235" spans="16:25" x14ac:dyDescent="0.25">
      <c r="P235" s="58"/>
      <c r="Q235" s="58"/>
      <c r="R235" s="58"/>
      <c r="S235" s="58"/>
      <c r="T235" s="58"/>
      <c r="U235" s="58"/>
      <c r="V235"/>
      <c r="W235"/>
      <c r="X235"/>
      <c r="Y235" s="58"/>
    </row>
    <row r="236" spans="16:25" x14ac:dyDescent="0.25">
      <c r="P236" s="58"/>
      <c r="Q236" s="58"/>
      <c r="R236" s="58"/>
      <c r="S236" s="58"/>
      <c r="T236" s="58"/>
      <c r="U236" s="58"/>
      <c r="V236"/>
      <c r="W236"/>
      <c r="X236"/>
      <c r="Y236" s="58"/>
    </row>
    <row r="237" spans="16:25" x14ac:dyDescent="0.25">
      <c r="P237" s="58"/>
      <c r="Q237" s="58"/>
      <c r="R237" s="58"/>
      <c r="S237" s="58"/>
      <c r="T237" s="58"/>
      <c r="U237" s="58"/>
      <c r="V237"/>
      <c r="W237"/>
      <c r="X237"/>
      <c r="Y237" s="58"/>
    </row>
    <row r="238" spans="16:25" x14ac:dyDescent="0.25">
      <c r="P238" s="58"/>
      <c r="Q238" s="58"/>
      <c r="R238" s="58"/>
      <c r="S238" s="58"/>
      <c r="T238" s="58"/>
      <c r="U238" s="58"/>
      <c r="V238"/>
      <c r="W238"/>
      <c r="X238"/>
      <c r="Y238" s="58"/>
    </row>
    <row r="239" spans="16:25" x14ac:dyDescent="0.25">
      <c r="P239" s="58"/>
      <c r="Q239" s="58"/>
      <c r="R239" s="58"/>
      <c r="S239" s="58"/>
      <c r="T239" s="58"/>
      <c r="U239" s="58"/>
      <c r="V239"/>
      <c r="W239"/>
      <c r="X239"/>
      <c r="Y239" s="58"/>
    </row>
    <row r="240" spans="16:25" x14ac:dyDescent="0.25">
      <c r="P240" s="58"/>
      <c r="Q240" s="58"/>
      <c r="R240" s="58"/>
      <c r="S240" s="58"/>
      <c r="T240" s="58"/>
      <c r="U240" s="58"/>
      <c r="V240"/>
      <c r="W240"/>
      <c r="X240"/>
      <c r="Y240" s="58"/>
    </row>
    <row r="241" spans="16:25" x14ac:dyDescent="0.25">
      <c r="P241" s="58"/>
      <c r="Q241" s="58"/>
      <c r="R241" s="58"/>
      <c r="S241" s="58"/>
      <c r="T241" s="58"/>
      <c r="U241" s="58"/>
      <c r="V241"/>
      <c r="W241"/>
      <c r="X241"/>
      <c r="Y241" s="58"/>
    </row>
    <row r="242" spans="16:25" x14ac:dyDescent="0.25">
      <c r="P242" s="58"/>
      <c r="Q242" s="58"/>
      <c r="R242" s="58"/>
      <c r="S242" s="58"/>
      <c r="T242" s="58"/>
      <c r="U242" s="58"/>
      <c r="V242"/>
      <c r="W242"/>
      <c r="X242"/>
      <c r="Y242" s="58"/>
    </row>
    <row r="243" spans="16:25" x14ac:dyDescent="0.25">
      <c r="P243" s="58"/>
      <c r="Q243" s="58"/>
      <c r="R243" s="58"/>
      <c r="S243" s="58"/>
      <c r="T243" s="58"/>
      <c r="U243" s="58"/>
      <c r="V243"/>
      <c r="W243"/>
      <c r="X243"/>
      <c r="Y243" s="58"/>
    </row>
    <row r="244" spans="16:25" x14ac:dyDescent="0.25">
      <c r="P244" s="58"/>
      <c r="Q244" s="58"/>
      <c r="R244" s="58"/>
      <c r="S244" s="58"/>
      <c r="T244" s="58"/>
      <c r="U244" s="58"/>
      <c r="V244"/>
      <c r="W244"/>
      <c r="X244"/>
      <c r="Y244" s="58"/>
    </row>
    <row r="245" spans="16:25" x14ac:dyDescent="0.25">
      <c r="P245" s="58"/>
      <c r="Q245" s="58"/>
      <c r="R245" s="58"/>
      <c r="S245" s="58"/>
      <c r="T245" s="58"/>
      <c r="U245" s="58"/>
      <c r="V245"/>
      <c r="W245"/>
      <c r="X245"/>
      <c r="Y245" s="58"/>
    </row>
    <row r="246" spans="16:25" x14ac:dyDescent="0.25">
      <c r="P246" s="58"/>
      <c r="Q246" s="58"/>
      <c r="R246" s="58"/>
      <c r="S246" s="58"/>
      <c r="T246" s="58"/>
      <c r="U246" s="58"/>
      <c r="V246"/>
      <c r="W246"/>
      <c r="X246"/>
      <c r="Y246" s="58"/>
    </row>
    <row r="247" spans="16:25" x14ac:dyDescent="0.25">
      <c r="P247" s="58"/>
      <c r="Q247" s="58"/>
      <c r="R247" s="58"/>
      <c r="S247" s="58"/>
      <c r="T247" s="58"/>
      <c r="U247" s="58"/>
      <c r="V247"/>
      <c r="W247"/>
      <c r="X247"/>
      <c r="Y247" s="58"/>
    </row>
    <row r="248" spans="16:25" x14ac:dyDescent="0.25">
      <c r="P248" s="58"/>
      <c r="Q248" s="58"/>
      <c r="R248" s="58"/>
      <c r="S248" s="58"/>
      <c r="T248" s="58"/>
      <c r="U248" s="58"/>
      <c r="V248"/>
      <c r="W248"/>
      <c r="X248"/>
      <c r="Y248" s="58"/>
    </row>
    <row r="249" spans="16:25" x14ac:dyDescent="0.25">
      <c r="P249" s="58"/>
      <c r="Q249" s="58"/>
      <c r="R249" s="58"/>
      <c r="S249" s="58"/>
      <c r="T249" s="58"/>
      <c r="U249" s="58"/>
      <c r="V249"/>
      <c r="W249"/>
      <c r="X249"/>
      <c r="Y249" s="58"/>
    </row>
    <row r="250" spans="16:25" x14ac:dyDescent="0.25">
      <c r="P250" s="58"/>
      <c r="Q250" s="58"/>
      <c r="R250" s="58"/>
      <c r="S250" s="58"/>
      <c r="T250" s="58"/>
      <c r="U250" s="58"/>
      <c r="V250"/>
      <c r="W250"/>
      <c r="X250"/>
      <c r="Y250" s="58"/>
    </row>
    <row r="251" spans="16:25" x14ac:dyDescent="0.25">
      <c r="P251" s="58"/>
      <c r="Q251" s="58"/>
      <c r="R251" s="58"/>
      <c r="S251" s="58"/>
      <c r="T251" s="58"/>
      <c r="U251" s="58"/>
      <c r="V251"/>
      <c r="W251"/>
      <c r="X251"/>
      <c r="Y251" s="58"/>
    </row>
    <row r="252" spans="16:25" x14ac:dyDescent="0.25">
      <c r="P252" s="58"/>
      <c r="Q252" s="58"/>
      <c r="R252" s="58"/>
      <c r="S252" s="58"/>
      <c r="T252" s="58"/>
      <c r="U252" s="58"/>
      <c r="V252"/>
      <c r="W252"/>
      <c r="X252"/>
      <c r="Y252" s="58"/>
    </row>
    <row r="253" spans="16:25" x14ac:dyDescent="0.25">
      <c r="P253" s="58"/>
      <c r="Q253" s="58"/>
      <c r="R253" s="58"/>
      <c r="S253" s="58"/>
      <c r="T253" s="58"/>
      <c r="U253" s="58"/>
      <c r="V253"/>
      <c r="W253"/>
      <c r="X253"/>
      <c r="Y253" s="58"/>
    </row>
    <row r="254" spans="16:25" x14ac:dyDescent="0.25">
      <c r="P254" s="58"/>
      <c r="Q254" s="58"/>
      <c r="R254" s="58"/>
      <c r="S254" s="58"/>
      <c r="T254" s="58"/>
      <c r="U254" s="58"/>
      <c r="V254"/>
      <c r="W254"/>
      <c r="X254"/>
      <c r="Y254" s="58"/>
    </row>
    <row r="255" spans="16:25" x14ac:dyDescent="0.25">
      <c r="P255" s="58"/>
      <c r="Q255" s="58"/>
      <c r="R255" s="58"/>
      <c r="S255" s="58"/>
      <c r="T255" s="58"/>
      <c r="U255" s="58"/>
      <c r="V255"/>
      <c r="W255"/>
      <c r="X255"/>
      <c r="Y255" s="58"/>
    </row>
    <row r="256" spans="16:25" x14ac:dyDescent="0.25">
      <c r="P256" s="58"/>
      <c r="Q256" s="58"/>
      <c r="R256" s="58"/>
      <c r="S256" s="58"/>
      <c r="T256" s="58"/>
      <c r="U256" s="58"/>
      <c r="V256"/>
      <c r="W256"/>
      <c r="X256"/>
      <c r="Y256" s="58"/>
    </row>
    <row r="257" spans="16:25" x14ac:dyDescent="0.25">
      <c r="P257" s="58"/>
      <c r="Q257" s="58"/>
      <c r="R257" s="58"/>
      <c r="S257" s="58"/>
      <c r="T257" s="58"/>
      <c r="U257" s="58"/>
      <c r="V257"/>
      <c r="W257"/>
      <c r="X257"/>
      <c r="Y257" s="58"/>
    </row>
    <row r="258" spans="16:25" x14ac:dyDescent="0.25">
      <c r="P258" s="58"/>
      <c r="Q258" s="58"/>
      <c r="R258" s="58"/>
      <c r="S258" s="58"/>
      <c r="T258" s="58"/>
      <c r="U258" s="58"/>
      <c r="V258"/>
      <c r="W258"/>
      <c r="X258"/>
      <c r="Y258" s="58"/>
    </row>
    <row r="259" spans="16:25" x14ac:dyDescent="0.25">
      <c r="P259" s="58"/>
      <c r="Q259" s="58"/>
      <c r="R259" s="58"/>
      <c r="S259" s="58"/>
      <c r="T259" s="58"/>
      <c r="U259" s="58"/>
      <c r="V259"/>
      <c r="W259"/>
      <c r="X259"/>
      <c r="Y259" s="58"/>
    </row>
    <row r="260" spans="16:25" x14ac:dyDescent="0.25">
      <c r="P260" s="58"/>
      <c r="Q260" s="58"/>
      <c r="R260" s="58"/>
      <c r="S260" s="58"/>
      <c r="T260" s="58"/>
      <c r="U260" s="58"/>
      <c r="V260"/>
      <c r="W260"/>
      <c r="X260"/>
      <c r="Y260" s="58"/>
    </row>
    <row r="261" spans="16:25" x14ac:dyDescent="0.25">
      <c r="P261" s="58"/>
      <c r="Q261" s="58"/>
      <c r="R261" s="58"/>
      <c r="S261" s="58"/>
      <c r="T261" s="58"/>
      <c r="U261" s="58"/>
      <c r="V261"/>
      <c r="W261"/>
      <c r="X261"/>
      <c r="Y261" s="58"/>
    </row>
    <row r="262" spans="16:25" x14ac:dyDescent="0.25">
      <c r="P262" s="58"/>
      <c r="Q262" s="58"/>
      <c r="R262" s="58"/>
      <c r="S262" s="58"/>
      <c r="T262" s="58"/>
      <c r="U262" s="58"/>
      <c r="V262"/>
      <c r="W262"/>
      <c r="X262"/>
      <c r="Y262" s="58"/>
    </row>
    <row r="263" spans="16:25" x14ac:dyDescent="0.25">
      <c r="P263" s="58"/>
      <c r="Q263" s="58"/>
      <c r="R263" s="58"/>
      <c r="S263" s="58"/>
      <c r="T263" s="58"/>
      <c r="U263" s="58"/>
      <c r="V263"/>
      <c r="W263"/>
      <c r="X263"/>
      <c r="Y263" s="58"/>
    </row>
    <row r="264" spans="16:25" x14ac:dyDescent="0.25">
      <c r="P264" s="58"/>
      <c r="Q264" s="58"/>
      <c r="R264" s="58"/>
      <c r="S264" s="58"/>
      <c r="T264" s="58"/>
      <c r="U264" s="58"/>
      <c r="V264"/>
      <c r="W264"/>
      <c r="X264"/>
      <c r="Y264" s="58"/>
    </row>
    <row r="265" spans="16:25" x14ac:dyDescent="0.25">
      <c r="P265" s="58"/>
      <c r="Q265" s="58"/>
      <c r="R265" s="58"/>
      <c r="S265" s="58"/>
      <c r="T265" s="58"/>
      <c r="U265" s="58"/>
      <c r="V265"/>
      <c r="W265"/>
      <c r="X265"/>
      <c r="Y265" s="58"/>
    </row>
    <row r="266" spans="16:25" x14ac:dyDescent="0.25">
      <c r="P266" s="58"/>
      <c r="Q266" s="58"/>
      <c r="R266" s="58"/>
      <c r="S266" s="58"/>
      <c r="T266" s="58"/>
      <c r="U266" s="58"/>
      <c r="V266"/>
      <c r="W266"/>
      <c r="X266"/>
      <c r="Y266" s="58"/>
    </row>
    <row r="267" spans="16:25" x14ac:dyDescent="0.25">
      <c r="P267" s="58"/>
      <c r="Q267" s="58"/>
      <c r="R267" s="58"/>
      <c r="S267" s="58"/>
      <c r="T267" s="58"/>
      <c r="U267" s="58"/>
      <c r="V267"/>
      <c r="W267"/>
      <c r="X267"/>
      <c r="Y267" s="58"/>
    </row>
    <row r="268" spans="16:25" x14ac:dyDescent="0.25">
      <c r="P268" s="58"/>
      <c r="Q268" s="58"/>
      <c r="R268" s="58"/>
      <c r="S268" s="58"/>
      <c r="T268" s="58"/>
      <c r="U268" s="58"/>
      <c r="V268"/>
      <c r="W268"/>
      <c r="X268"/>
      <c r="Y268" s="58"/>
    </row>
    <row r="269" spans="16:25" x14ac:dyDescent="0.25">
      <c r="P269" s="58"/>
      <c r="Q269" s="58"/>
      <c r="R269" s="58"/>
      <c r="S269" s="58"/>
      <c r="T269" s="58"/>
      <c r="U269" s="58"/>
      <c r="V269"/>
      <c r="W269"/>
      <c r="X269"/>
      <c r="Y269" s="58"/>
    </row>
    <row r="270" spans="16:25" x14ac:dyDescent="0.25">
      <c r="P270" s="58"/>
      <c r="Q270" s="58"/>
      <c r="R270" s="58"/>
      <c r="S270" s="58"/>
      <c r="T270" s="58"/>
      <c r="U270" s="58"/>
      <c r="V270"/>
      <c r="W270"/>
      <c r="X270"/>
      <c r="Y270" s="58"/>
    </row>
    <row r="271" spans="16:25" x14ac:dyDescent="0.25">
      <c r="P271" s="58"/>
      <c r="Q271" s="58"/>
      <c r="R271" s="58"/>
      <c r="S271" s="58"/>
      <c r="T271" s="58"/>
      <c r="U271" s="58"/>
      <c r="V271"/>
      <c r="W271"/>
      <c r="X271"/>
      <c r="Y271" s="58"/>
    </row>
    <row r="272" spans="16:25" x14ac:dyDescent="0.25">
      <c r="P272" s="58"/>
      <c r="Q272" s="58"/>
      <c r="R272" s="58"/>
      <c r="S272" s="58"/>
      <c r="T272" s="58"/>
      <c r="U272" s="58"/>
      <c r="V272"/>
      <c r="W272"/>
      <c r="X272"/>
      <c r="Y272" s="58"/>
    </row>
    <row r="273" spans="16:25" x14ac:dyDescent="0.25">
      <c r="P273" s="58"/>
      <c r="Q273" s="58"/>
      <c r="R273" s="58"/>
      <c r="S273" s="58"/>
      <c r="T273" s="58"/>
      <c r="U273" s="58"/>
      <c r="V273"/>
      <c r="W273"/>
      <c r="X273"/>
      <c r="Y273" s="58"/>
    </row>
    <row r="274" spans="16:25" x14ac:dyDescent="0.25">
      <c r="P274" s="58"/>
      <c r="Q274" s="58"/>
      <c r="R274" s="58"/>
      <c r="S274" s="58"/>
      <c r="T274" s="58"/>
      <c r="U274" s="58"/>
      <c r="V274"/>
      <c r="W274"/>
      <c r="X274"/>
      <c r="Y274" s="58"/>
    </row>
    <row r="275" spans="16:25" x14ac:dyDescent="0.25">
      <c r="P275" s="58"/>
      <c r="Q275" s="58"/>
      <c r="R275" s="58"/>
      <c r="S275" s="58"/>
      <c r="T275" s="58"/>
      <c r="U275" s="58"/>
      <c r="V275"/>
      <c r="W275"/>
      <c r="X275"/>
      <c r="Y275" s="58"/>
    </row>
    <row r="276" spans="16:25" x14ac:dyDescent="0.25">
      <c r="P276" s="58"/>
      <c r="Q276" s="58"/>
      <c r="R276" s="58"/>
      <c r="S276" s="58"/>
      <c r="T276" s="58"/>
      <c r="U276" s="58"/>
      <c r="V276"/>
      <c r="W276"/>
      <c r="X276"/>
      <c r="Y276" s="58"/>
    </row>
    <row r="277" spans="16:25" x14ac:dyDescent="0.25">
      <c r="P277" s="58"/>
      <c r="Q277" s="58"/>
      <c r="R277" s="58"/>
      <c r="S277" s="58"/>
      <c r="T277" s="58"/>
      <c r="U277" s="58"/>
      <c r="V277"/>
      <c r="W277"/>
      <c r="X277"/>
      <c r="Y277" s="58"/>
    </row>
    <row r="278" spans="16:25" x14ac:dyDescent="0.25">
      <c r="P278" s="58"/>
      <c r="Q278" s="58"/>
      <c r="R278" s="58"/>
      <c r="S278" s="58"/>
      <c r="T278" s="58"/>
      <c r="U278" s="58"/>
      <c r="V278"/>
      <c r="W278"/>
      <c r="X278"/>
      <c r="Y278" s="58"/>
    </row>
    <row r="279" spans="16:25" x14ac:dyDescent="0.25">
      <c r="P279" s="58"/>
      <c r="Q279" s="58"/>
      <c r="R279" s="58"/>
      <c r="S279" s="58"/>
      <c r="T279" s="58"/>
      <c r="U279" s="58"/>
      <c r="V279"/>
      <c r="W279"/>
      <c r="X279"/>
      <c r="Y279" s="58"/>
    </row>
    <row r="280" spans="16:25" x14ac:dyDescent="0.25">
      <c r="P280" s="58"/>
      <c r="Q280" s="58"/>
      <c r="R280" s="58"/>
      <c r="S280" s="58"/>
      <c r="T280" s="58"/>
      <c r="U280" s="58"/>
      <c r="V280"/>
      <c r="W280"/>
      <c r="X280"/>
      <c r="Y280" s="58"/>
    </row>
    <row r="281" spans="16:25" x14ac:dyDescent="0.25">
      <c r="P281" s="58"/>
      <c r="Q281" s="58"/>
      <c r="R281" s="58"/>
      <c r="S281" s="58"/>
      <c r="T281" s="58"/>
      <c r="U281" s="58"/>
      <c r="V281"/>
      <c r="W281"/>
      <c r="X281"/>
      <c r="Y281" s="58"/>
    </row>
    <row r="282" spans="16:25" x14ac:dyDescent="0.25">
      <c r="P282" s="58"/>
      <c r="Q282" s="58"/>
      <c r="R282" s="58"/>
      <c r="S282" s="58"/>
      <c r="T282" s="58"/>
      <c r="U282" s="58"/>
      <c r="V282"/>
      <c r="W282"/>
      <c r="X282"/>
      <c r="Y282" s="58"/>
    </row>
    <row r="283" spans="16:25" x14ac:dyDescent="0.25">
      <c r="P283" s="58"/>
      <c r="Q283" s="58"/>
      <c r="R283" s="58"/>
      <c r="S283" s="58"/>
      <c r="T283" s="58"/>
      <c r="U283" s="58"/>
      <c r="V283"/>
      <c r="W283"/>
      <c r="X283"/>
      <c r="Y283" s="58"/>
    </row>
    <row r="284" spans="16:25" x14ac:dyDescent="0.25">
      <c r="P284" s="58"/>
      <c r="Q284" s="58"/>
      <c r="R284" s="58"/>
      <c r="S284" s="58"/>
      <c r="T284" s="58"/>
      <c r="U284" s="58"/>
      <c r="V284"/>
      <c r="W284"/>
      <c r="X284"/>
      <c r="Y284" s="58"/>
    </row>
    <row r="285" spans="16:25" x14ac:dyDescent="0.25">
      <c r="P285" s="58"/>
      <c r="Q285" s="58"/>
      <c r="R285" s="58"/>
      <c r="S285" s="58"/>
      <c r="T285" s="58"/>
      <c r="U285" s="58"/>
      <c r="V285"/>
      <c r="W285"/>
      <c r="X285"/>
      <c r="Y285" s="58"/>
    </row>
    <row r="286" spans="16:25" x14ac:dyDescent="0.25">
      <c r="P286" s="58"/>
      <c r="Q286" s="58"/>
      <c r="R286" s="58"/>
      <c r="S286" s="58"/>
      <c r="T286" s="58"/>
      <c r="U286" s="58"/>
      <c r="V286"/>
      <c r="W286"/>
      <c r="X286"/>
      <c r="Y286" s="58"/>
    </row>
    <row r="287" spans="16:25" x14ac:dyDescent="0.25">
      <c r="P287" s="58"/>
      <c r="Q287" s="58"/>
      <c r="R287" s="58"/>
      <c r="S287" s="58"/>
      <c r="T287" s="58"/>
      <c r="U287" s="58"/>
      <c r="V287"/>
      <c r="W287"/>
      <c r="X287"/>
      <c r="Y287" s="58"/>
    </row>
    <row r="288" spans="16:25" x14ac:dyDescent="0.25">
      <c r="P288" s="58"/>
      <c r="Q288" s="58"/>
      <c r="R288" s="58"/>
      <c r="S288" s="58"/>
      <c r="T288" s="58"/>
      <c r="U288" s="58"/>
      <c r="V288"/>
      <c r="W288"/>
      <c r="X288"/>
      <c r="Y288" s="58"/>
    </row>
    <row r="289" spans="16:25" x14ac:dyDescent="0.25">
      <c r="P289" s="58"/>
      <c r="Q289" s="58"/>
      <c r="R289" s="58"/>
      <c r="S289" s="58"/>
      <c r="T289" s="58"/>
      <c r="U289" s="58"/>
      <c r="V289"/>
      <c r="W289"/>
      <c r="X289"/>
      <c r="Y289" s="58"/>
    </row>
    <row r="290" spans="16:25" x14ac:dyDescent="0.25">
      <c r="P290" s="58"/>
      <c r="Q290" s="58"/>
      <c r="R290" s="58"/>
      <c r="S290" s="58"/>
      <c r="T290" s="58"/>
      <c r="U290" s="58"/>
      <c r="V290"/>
      <c r="W290"/>
      <c r="X290"/>
      <c r="Y290" s="58"/>
    </row>
    <row r="291" spans="16:25" x14ac:dyDescent="0.25">
      <c r="P291" s="58"/>
      <c r="Q291" s="58"/>
      <c r="R291" s="58"/>
      <c r="S291" s="58"/>
      <c r="T291" s="58"/>
      <c r="U291" s="58"/>
      <c r="V291"/>
      <c r="W291"/>
      <c r="X291"/>
      <c r="Y291" s="58"/>
    </row>
    <row r="292" spans="16:25" x14ac:dyDescent="0.25">
      <c r="P292" s="58"/>
      <c r="Q292" s="58"/>
      <c r="R292" s="58"/>
      <c r="S292" s="58"/>
      <c r="T292" s="58"/>
      <c r="U292" s="58"/>
      <c r="V292"/>
      <c r="W292"/>
      <c r="X292"/>
      <c r="Y292" s="58"/>
    </row>
    <row r="293" spans="16:25" x14ac:dyDescent="0.25">
      <c r="P293" s="58"/>
      <c r="Q293" s="58"/>
      <c r="R293" s="58"/>
      <c r="S293" s="58"/>
      <c r="T293" s="58"/>
      <c r="U293" s="58"/>
      <c r="V293"/>
      <c r="W293"/>
      <c r="X293"/>
      <c r="Y293" s="58"/>
    </row>
    <row r="294" spans="16:25" x14ac:dyDescent="0.25">
      <c r="P294" s="58"/>
      <c r="Q294" s="58"/>
      <c r="R294" s="58"/>
      <c r="S294" s="58"/>
      <c r="T294" s="58"/>
      <c r="U294" s="58"/>
      <c r="V294"/>
      <c r="W294"/>
      <c r="X294"/>
      <c r="Y294" s="58"/>
    </row>
    <row r="295" spans="16:25" x14ac:dyDescent="0.25">
      <c r="P295" s="58"/>
      <c r="Q295" s="58"/>
      <c r="R295" s="58"/>
      <c r="S295" s="58"/>
      <c r="T295" s="58"/>
      <c r="U295" s="58"/>
      <c r="V295"/>
      <c r="W295"/>
      <c r="X295"/>
      <c r="Y295" s="58"/>
    </row>
    <row r="296" spans="16:25" x14ac:dyDescent="0.25">
      <c r="P296" s="58"/>
      <c r="Q296" s="58"/>
      <c r="R296" s="58"/>
      <c r="S296" s="58"/>
      <c r="T296" s="58"/>
      <c r="U296" s="58"/>
      <c r="V296"/>
      <c r="W296"/>
      <c r="X296"/>
      <c r="Y296" s="58"/>
    </row>
    <row r="297" spans="16:25" x14ac:dyDescent="0.25">
      <c r="P297" s="58"/>
      <c r="Q297" s="58"/>
      <c r="R297" s="58"/>
      <c r="S297" s="58"/>
      <c r="T297" s="58"/>
      <c r="U297" s="58"/>
      <c r="V297"/>
      <c r="W297"/>
      <c r="X297"/>
      <c r="Y297" s="58"/>
    </row>
    <row r="298" spans="16:25" x14ac:dyDescent="0.25">
      <c r="P298" s="58"/>
      <c r="Q298" s="58"/>
      <c r="R298" s="58"/>
      <c r="S298" s="58"/>
      <c r="T298" s="58"/>
      <c r="U298" s="58"/>
      <c r="V298"/>
      <c r="W298"/>
      <c r="X298"/>
      <c r="Y298" s="58"/>
    </row>
    <row r="299" spans="16:25" x14ac:dyDescent="0.25">
      <c r="P299" s="58"/>
      <c r="Q299" s="58"/>
      <c r="R299" s="58"/>
      <c r="S299" s="58"/>
      <c r="T299" s="58"/>
      <c r="U299" s="58"/>
      <c r="V299"/>
      <c r="W299"/>
      <c r="X299"/>
      <c r="Y299" s="58"/>
    </row>
    <row r="300" spans="16:25" x14ac:dyDescent="0.25">
      <c r="P300" s="58"/>
      <c r="Q300" s="58"/>
      <c r="R300" s="58"/>
      <c r="S300" s="58"/>
      <c r="T300" s="58"/>
      <c r="U300" s="58"/>
      <c r="V300"/>
      <c r="W300"/>
      <c r="X300"/>
      <c r="Y300" s="58"/>
    </row>
    <row r="301" spans="16:25" x14ac:dyDescent="0.25">
      <c r="P301" s="58"/>
      <c r="Q301" s="58"/>
      <c r="R301" s="58"/>
      <c r="S301" s="58"/>
      <c r="T301" s="58"/>
      <c r="U301" s="58"/>
      <c r="V301"/>
      <c r="W301"/>
      <c r="X301"/>
      <c r="Y301" s="58"/>
    </row>
    <row r="302" spans="16:25" x14ac:dyDescent="0.25">
      <c r="P302" s="58"/>
      <c r="Q302" s="58"/>
      <c r="R302" s="58"/>
      <c r="S302" s="58"/>
      <c r="T302" s="58"/>
      <c r="U302" s="58"/>
      <c r="V302"/>
      <c r="W302"/>
      <c r="X302"/>
      <c r="Y302" s="58"/>
    </row>
    <row r="303" spans="16:25" x14ac:dyDescent="0.25">
      <c r="P303" s="58"/>
      <c r="Q303" s="58"/>
      <c r="R303" s="58"/>
      <c r="S303" s="58"/>
      <c r="T303" s="58"/>
      <c r="U303" s="58"/>
      <c r="V303"/>
      <c r="W303"/>
      <c r="X303"/>
      <c r="Y303" s="58"/>
    </row>
    <row r="304" spans="16:25" x14ac:dyDescent="0.25">
      <c r="P304" s="58"/>
      <c r="Q304" s="58"/>
      <c r="R304" s="58"/>
      <c r="S304" s="58"/>
      <c r="T304" s="58"/>
      <c r="U304" s="58"/>
      <c r="V304"/>
      <c r="W304"/>
      <c r="X304"/>
      <c r="Y304" s="58"/>
    </row>
    <row r="305" spans="16:25" x14ac:dyDescent="0.25">
      <c r="P305" s="58"/>
      <c r="Q305" s="58"/>
      <c r="R305" s="58"/>
      <c r="S305" s="58"/>
      <c r="T305" s="58"/>
      <c r="U305" s="58"/>
      <c r="V305"/>
      <c r="W305"/>
      <c r="X305"/>
      <c r="Y305" s="58"/>
    </row>
    <row r="306" spans="16:25" x14ac:dyDescent="0.25">
      <c r="P306" s="58"/>
      <c r="Q306" s="58"/>
      <c r="R306" s="58"/>
      <c r="S306" s="58"/>
      <c r="T306" s="58"/>
      <c r="U306" s="58"/>
      <c r="V306"/>
      <c r="W306"/>
      <c r="X306"/>
      <c r="Y306" s="58"/>
    </row>
    <row r="307" spans="16:25" x14ac:dyDescent="0.25">
      <c r="P307" s="58"/>
      <c r="Q307" s="58"/>
      <c r="R307" s="58"/>
      <c r="S307" s="58"/>
      <c r="T307" s="58"/>
      <c r="U307" s="58"/>
      <c r="V307"/>
      <c r="W307"/>
      <c r="X307"/>
      <c r="Y307" s="58"/>
    </row>
    <row r="308" spans="16:25" x14ac:dyDescent="0.25">
      <c r="P308" s="58"/>
      <c r="Q308" s="58"/>
      <c r="R308" s="58"/>
      <c r="S308" s="58"/>
      <c r="T308" s="58"/>
      <c r="U308" s="58"/>
      <c r="V308"/>
      <c r="W308"/>
      <c r="X308"/>
      <c r="Y308" s="58"/>
    </row>
    <row r="309" spans="16:25" x14ac:dyDescent="0.25">
      <c r="P309" s="58"/>
      <c r="Q309" s="58"/>
      <c r="R309" s="58"/>
      <c r="S309" s="58"/>
      <c r="T309" s="58"/>
      <c r="U309" s="58"/>
      <c r="V309"/>
      <c r="W309"/>
      <c r="X309"/>
      <c r="Y309" s="58"/>
    </row>
    <row r="310" spans="16:25" x14ac:dyDescent="0.25">
      <c r="P310" s="58"/>
      <c r="Q310" s="58"/>
      <c r="R310" s="58"/>
      <c r="S310" s="58"/>
      <c r="T310" s="58"/>
      <c r="U310" s="58"/>
      <c r="V310"/>
      <c r="W310"/>
      <c r="X310"/>
      <c r="Y310" s="58"/>
    </row>
    <row r="311" spans="16:25" x14ac:dyDescent="0.25">
      <c r="P311" s="58"/>
      <c r="Q311" s="58"/>
      <c r="R311" s="58"/>
      <c r="S311" s="58"/>
      <c r="T311" s="58"/>
      <c r="U311" s="58"/>
      <c r="V311"/>
      <c r="W311"/>
      <c r="X311"/>
      <c r="Y311" s="58"/>
    </row>
    <row r="312" spans="16:25" x14ac:dyDescent="0.25">
      <c r="P312" s="58"/>
      <c r="Q312" s="58"/>
      <c r="R312" s="58"/>
      <c r="S312" s="58"/>
      <c r="T312" s="58"/>
      <c r="U312" s="58"/>
      <c r="V312"/>
      <c r="W312"/>
      <c r="X312"/>
      <c r="Y312" s="58"/>
    </row>
    <row r="313" spans="16:25" x14ac:dyDescent="0.25">
      <c r="P313" s="58"/>
      <c r="Q313" s="58"/>
      <c r="R313" s="58"/>
      <c r="S313" s="58"/>
      <c r="T313" s="58"/>
      <c r="U313" s="58"/>
      <c r="V313"/>
      <c r="W313"/>
      <c r="X313"/>
      <c r="Y313" s="58"/>
    </row>
  </sheetData>
  <autoFilter ref="A2:Y63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40">
    <mergeCell ref="A4:Y4"/>
    <mergeCell ref="X2:X3"/>
    <mergeCell ref="Y2:Y3"/>
    <mergeCell ref="T2:U2"/>
    <mergeCell ref="V2:W2"/>
    <mergeCell ref="R2:S2"/>
    <mergeCell ref="A5:Y5"/>
    <mergeCell ref="A7:Y7"/>
    <mergeCell ref="A10:Y10"/>
    <mergeCell ref="A43:Y43"/>
    <mergeCell ref="A40:Y40"/>
    <mergeCell ref="A13:Y13"/>
    <mergeCell ref="A17:Y17"/>
    <mergeCell ref="A20:Y20"/>
    <mergeCell ref="A26:Y26"/>
    <mergeCell ref="A29:Y29"/>
    <mergeCell ref="A32:Y32"/>
    <mergeCell ref="A38:Y38"/>
    <mergeCell ref="A41:Y41"/>
    <mergeCell ref="A1:W1"/>
    <mergeCell ref="F2:F3"/>
    <mergeCell ref="G2:G3"/>
    <mergeCell ref="J2:K2"/>
    <mergeCell ref="L2:M2"/>
    <mergeCell ref="N2:O2"/>
    <mergeCell ref="A2:A3"/>
    <mergeCell ref="B2:B3"/>
    <mergeCell ref="C2:C3"/>
    <mergeCell ref="D2:D3"/>
    <mergeCell ref="E2:E3"/>
    <mergeCell ref="P2:Q2"/>
    <mergeCell ref="H2:I2"/>
    <mergeCell ref="A46:Y46"/>
    <mergeCell ref="A48:Y48"/>
    <mergeCell ref="A50:Y50"/>
    <mergeCell ref="A62:Y62"/>
    <mergeCell ref="A53:Y53"/>
    <mergeCell ref="A55:Y55"/>
    <mergeCell ref="A57:Y57"/>
    <mergeCell ref="A59:Y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zoomScale="70" zoomScaleNormal="7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N24" sqref="N24"/>
    </sheetView>
  </sheetViews>
  <sheetFormatPr defaultRowHeight="15" x14ac:dyDescent="0.25"/>
  <cols>
    <col min="1" max="1" width="4.28515625" style="1" customWidth="1"/>
    <col min="2" max="2" width="44.85546875" style="63" customWidth="1"/>
    <col min="3" max="3" width="39.28515625" style="1" customWidth="1"/>
    <col min="4" max="4" width="17.140625" style="1" customWidth="1"/>
    <col min="5" max="5" width="20.5703125" customWidth="1"/>
    <col min="6" max="6" width="12.85546875" customWidth="1"/>
    <col min="7" max="7" width="9.140625" customWidth="1"/>
    <col min="8" max="8" width="13.140625" style="23" customWidth="1"/>
    <col min="9" max="9" width="10.7109375" customWidth="1"/>
    <col min="10" max="10" width="15" style="23" customWidth="1"/>
    <col min="11" max="11" width="13.42578125" customWidth="1"/>
    <col min="12" max="12" width="15" style="23" customWidth="1"/>
    <col min="13" max="13" width="13.42578125" customWidth="1"/>
    <col min="14" max="14" width="17.5703125" customWidth="1"/>
    <col min="15" max="15" width="10.85546875" customWidth="1"/>
    <col min="16" max="16" width="12.28515625" bestFit="1" customWidth="1"/>
    <col min="17" max="17" width="10.85546875" customWidth="1"/>
    <col min="18" max="18" width="12.85546875" customWidth="1"/>
    <col min="19" max="19" width="10.7109375" customWidth="1"/>
    <col min="20" max="20" width="12.85546875" customWidth="1"/>
    <col min="21" max="21" width="10.7109375" customWidth="1"/>
    <col min="22" max="22" width="13.85546875" customWidth="1"/>
    <col min="23" max="23" width="10.7109375" customWidth="1"/>
    <col min="24" max="24" width="9.7109375" style="1" customWidth="1"/>
    <col min="25" max="25" width="11" style="140" customWidth="1"/>
  </cols>
  <sheetData>
    <row r="1" spans="1:32" ht="25.5" x14ac:dyDescent="0.35">
      <c r="A1" s="306" t="s">
        <v>58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137"/>
      <c r="Z1" s="7"/>
    </row>
    <row r="2" spans="1:32" ht="15" customHeight="1" x14ac:dyDescent="0.25">
      <c r="A2" s="333" t="s">
        <v>19</v>
      </c>
      <c r="B2" s="334" t="s">
        <v>1</v>
      </c>
      <c r="C2" s="330" t="s">
        <v>0</v>
      </c>
      <c r="D2" s="333" t="s">
        <v>2</v>
      </c>
      <c r="E2" s="333" t="s">
        <v>3</v>
      </c>
      <c r="F2" s="339" t="s">
        <v>4</v>
      </c>
      <c r="G2" s="333" t="s">
        <v>39</v>
      </c>
      <c r="H2" s="341" t="s">
        <v>20</v>
      </c>
      <c r="I2" s="341"/>
      <c r="J2" s="328" t="s">
        <v>63</v>
      </c>
      <c r="K2" s="328"/>
      <c r="L2" s="328" t="s">
        <v>64</v>
      </c>
      <c r="M2" s="328"/>
      <c r="N2" s="336" t="s">
        <v>21</v>
      </c>
      <c r="O2" s="336"/>
      <c r="P2" s="343" t="s">
        <v>36</v>
      </c>
      <c r="Q2" s="344"/>
      <c r="R2" s="337" t="s">
        <v>22</v>
      </c>
      <c r="S2" s="337"/>
      <c r="T2" s="329" t="s">
        <v>65</v>
      </c>
      <c r="U2" s="329"/>
      <c r="V2" s="338" t="s">
        <v>23</v>
      </c>
      <c r="W2" s="338"/>
      <c r="X2" s="300" t="s">
        <v>13</v>
      </c>
      <c r="Y2" s="299" t="s">
        <v>8</v>
      </c>
      <c r="Z2" s="7"/>
    </row>
    <row r="3" spans="1:32" ht="15" customHeight="1" x14ac:dyDescent="0.25">
      <c r="A3" s="333"/>
      <c r="B3" s="334"/>
      <c r="C3" s="331"/>
      <c r="D3" s="333"/>
      <c r="E3" s="333"/>
      <c r="F3" s="339"/>
      <c r="G3" s="333"/>
      <c r="H3" s="341"/>
      <c r="I3" s="341"/>
      <c r="J3" s="328"/>
      <c r="K3" s="328"/>
      <c r="L3" s="328"/>
      <c r="M3" s="328"/>
      <c r="N3" s="336"/>
      <c r="O3" s="336"/>
      <c r="P3" s="345"/>
      <c r="Q3" s="346"/>
      <c r="R3" s="337"/>
      <c r="S3" s="337"/>
      <c r="T3" s="329"/>
      <c r="U3" s="329"/>
      <c r="V3" s="338"/>
      <c r="W3" s="338"/>
      <c r="X3" s="342"/>
      <c r="Y3" s="327"/>
      <c r="Z3" s="7"/>
    </row>
    <row r="4" spans="1:32" ht="114" customHeight="1" x14ac:dyDescent="0.25">
      <c r="A4" s="333"/>
      <c r="B4" s="334"/>
      <c r="C4" s="331"/>
      <c r="D4" s="333"/>
      <c r="E4" s="333"/>
      <c r="F4" s="339"/>
      <c r="G4" s="333"/>
      <c r="H4" s="341"/>
      <c r="I4" s="341"/>
      <c r="J4" s="328"/>
      <c r="K4" s="328"/>
      <c r="L4" s="328"/>
      <c r="M4" s="328"/>
      <c r="N4" s="336"/>
      <c r="O4" s="336"/>
      <c r="P4" s="347"/>
      <c r="Q4" s="348"/>
      <c r="R4" s="337"/>
      <c r="S4" s="337"/>
      <c r="T4" s="329"/>
      <c r="U4" s="329"/>
      <c r="V4" s="338"/>
      <c r="W4" s="338"/>
      <c r="X4" s="342"/>
      <c r="Y4" s="327"/>
      <c r="Z4" s="7"/>
    </row>
    <row r="5" spans="1:32" ht="28.5" customHeight="1" thickBot="1" x14ac:dyDescent="0.3">
      <c r="A5" s="330"/>
      <c r="B5" s="335"/>
      <c r="C5" s="332"/>
      <c r="D5" s="330"/>
      <c r="E5" s="330"/>
      <c r="F5" s="340"/>
      <c r="G5" s="330"/>
      <c r="H5" s="200" t="s">
        <v>5</v>
      </c>
      <c r="I5" s="89" t="s">
        <v>8</v>
      </c>
      <c r="J5" s="201" t="s">
        <v>5</v>
      </c>
      <c r="K5" s="127" t="s">
        <v>8</v>
      </c>
      <c r="L5" s="201" t="s">
        <v>5</v>
      </c>
      <c r="M5" s="145" t="s">
        <v>8</v>
      </c>
      <c r="N5" s="202" t="s">
        <v>5</v>
      </c>
      <c r="O5" s="89" t="s">
        <v>8</v>
      </c>
      <c r="P5" s="202" t="s">
        <v>5</v>
      </c>
      <c r="Q5" s="124" t="s">
        <v>8</v>
      </c>
      <c r="R5" s="203" t="s">
        <v>5</v>
      </c>
      <c r="S5" s="89" t="s">
        <v>8</v>
      </c>
      <c r="T5" s="204" t="s">
        <v>5</v>
      </c>
      <c r="U5" s="145" t="s">
        <v>8</v>
      </c>
      <c r="V5" s="205" t="s">
        <v>5</v>
      </c>
      <c r="W5" s="89" t="s">
        <v>8</v>
      </c>
      <c r="X5" s="301"/>
      <c r="Y5" s="326"/>
      <c r="Z5" s="7"/>
    </row>
    <row r="6" spans="1:32" ht="21" x14ac:dyDescent="0.25">
      <c r="A6" s="294" t="s">
        <v>27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6"/>
      <c r="Z6" s="66"/>
      <c r="AA6" s="66"/>
      <c r="AB6" s="66"/>
      <c r="AC6" s="66"/>
      <c r="AD6" s="66"/>
      <c r="AE6" s="66"/>
      <c r="AF6" s="66"/>
    </row>
    <row r="7" spans="1:32" ht="21" x14ac:dyDescent="0.25">
      <c r="A7" s="291" t="s">
        <v>44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3"/>
      <c r="Z7" s="66"/>
      <c r="AA7" s="66"/>
      <c r="AB7" s="66"/>
      <c r="AC7" s="66"/>
      <c r="AD7" s="66"/>
      <c r="AE7" s="66"/>
      <c r="AF7" s="66"/>
    </row>
    <row r="8" spans="1:32" ht="24" customHeight="1" x14ac:dyDescent="0.3">
      <c r="A8" s="90">
        <v>1</v>
      </c>
      <c r="B8" s="62" t="s">
        <v>104</v>
      </c>
      <c r="C8" s="146" t="s">
        <v>105</v>
      </c>
      <c r="D8" s="29">
        <v>40006</v>
      </c>
      <c r="E8" s="13" t="s">
        <v>158</v>
      </c>
      <c r="F8" s="16">
        <v>6</v>
      </c>
      <c r="G8" s="16" t="s">
        <v>24</v>
      </c>
      <c r="H8" s="142" t="s">
        <v>159</v>
      </c>
      <c r="I8" s="12">
        <v>1</v>
      </c>
      <c r="J8" s="152" t="s">
        <v>160</v>
      </c>
      <c r="K8" s="12">
        <v>1</v>
      </c>
      <c r="L8" s="152" t="s">
        <v>161</v>
      </c>
      <c r="M8" s="12">
        <v>1</v>
      </c>
      <c r="N8" s="125"/>
      <c r="O8" s="12"/>
      <c r="P8" s="125">
        <v>60</v>
      </c>
      <c r="Q8" s="12">
        <v>1</v>
      </c>
      <c r="R8" s="96">
        <v>96</v>
      </c>
      <c r="S8" s="12">
        <v>1</v>
      </c>
      <c r="T8" s="151"/>
      <c r="U8" s="12">
        <v>1</v>
      </c>
      <c r="V8" s="149">
        <v>5</v>
      </c>
      <c r="W8" s="12">
        <v>1</v>
      </c>
      <c r="X8" s="141">
        <f>SUM(I8+K8+M8+O8+Q8+S8+U8+W8)</f>
        <v>7</v>
      </c>
      <c r="Y8" s="276">
        <v>1</v>
      </c>
      <c r="Z8" s="88"/>
      <c r="AA8" s="42"/>
      <c r="AB8" s="42"/>
      <c r="AC8" s="42"/>
      <c r="AD8" s="42"/>
      <c r="AE8" s="42"/>
      <c r="AF8" s="42"/>
    </row>
    <row r="9" spans="1:32" ht="21" x14ac:dyDescent="0.25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3"/>
      <c r="Z9" s="66"/>
      <c r="AA9" s="66"/>
      <c r="AB9" s="66"/>
      <c r="AC9" s="66"/>
      <c r="AD9" s="66"/>
      <c r="AE9" s="66"/>
      <c r="AF9" s="66"/>
    </row>
    <row r="10" spans="1:32" ht="18.75" x14ac:dyDescent="0.3">
      <c r="A10" s="90">
        <v>2</v>
      </c>
      <c r="B10" s="64" t="s">
        <v>153</v>
      </c>
      <c r="C10" s="231" t="s">
        <v>151</v>
      </c>
      <c r="D10" s="14">
        <v>33279</v>
      </c>
      <c r="E10" s="15" t="s">
        <v>154</v>
      </c>
      <c r="F10" s="13">
        <v>11</v>
      </c>
      <c r="G10" s="13" t="s">
        <v>24</v>
      </c>
      <c r="H10" s="142" t="s">
        <v>229</v>
      </c>
      <c r="I10" s="12">
        <v>1</v>
      </c>
      <c r="J10" s="153"/>
      <c r="K10" s="12"/>
      <c r="L10" s="153"/>
      <c r="M10" s="12"/>
      <c r="N10" s="125">
        <v>0</v>
      </c>
      <c r="O10" s="12"/>
      <c r="P10" s="125">
        <v>0</v>
      </c>
      <c r="Q10" s="12"/>
      <c r="R10" s="96">
        <v>0</v>
      </c>
      <c r="S10" s="12"/>
      <c r="T10" s="151">
        <v>12</v>
      </c>
      <c r="U10" s="12">
        <v>1</v>
      </c>
      <c r="V10" s="149">
        <v>3</v>
      </c>
      <c r="W10" s="12">
        <v>1</v>
      </c>
      <c r="X10" s="141">
        <f>SUM(I10+K10+M10+O10+Q10+S10+U10+W10)</f>
        <v>3</v>
      </c>
      <c r="Y10" s="138"/>
      <c r="Z10" s="7"/>
    </row>
    <row r="11" spans="1:32" ht="21.75" customHeight="1" x14ac:dyDescent="0.25">
      <c r="A11" s="291" t="s">
        <v>51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3"/>
      <c r="Z11" s="66"/>
      <c r="AA11" s="66"/>
      <c r="AB11" s="66"/>
      <c r="AC11" s="66"/>
      <c r="AD11" s="66"/>
      <c r="AE11" s="66"/>
      <c r="AF11" s="66"/>
    </row>
    <row r="12" spans="1:32" ht="18.75" customHeight="1" x14ac:dyDescent="0.3">
      <c r="A12" s="90">
        <v>3</v>
      </c>
      <c r="B12" s="62" t="s">
        <v>198</v>
      </c>
      <c r="C12" s="146" t="s">
        <v>189</v>
      </c>
      <c r="D12" s="29">
        <v>29551</v>
      </c>
      <c r="E12" s="13"/>
      <c r="F12" s="16">
        <v>13</v>
      </c>
      <c r="G12" s="16" t="s">
        <v>24</v>
      </c>
      <c r="H12" s="142" t="s">
        <v>199</v>
      </c>
      <c r="I12" s="12">
        <v>2</v>
      </c>
      <c r="J12" s="153"/>
      <c r="K12" s="12"/>
      <c r="L12" s="153"/>
      <c r="M12" s="12"/>
      <c r="N12" s="125">
        <v>20</v>
      </c>
      <c r="O12" s="12">
        <v>1</v>
      </c>
      <c r="P12" s="125"/>
      <c r="Q12" s="12"/>
      <c r="R12" s="96">
        <v>98</v>
      </c>
      <c r="S12" s="12">
        <v>1</v>
      </c>
      <c r="T12" s="151"/>
      <c r="U12" s="12"/>
      <c r="V12" s="149"/>
      <c r="W12" s="12"/>
      <c r="X12" s="141">
        <f>SUM(I12+K12+M12+O12+Q12+S12+U12+W12)</f>
        <v>4</v>
      </c>
      <c r="Y12" s="276">
        <v>1</v>
      </c>
      <c r="Z12" s="88"/>
      <c r="AA12" s="42"/>
      <c r="AB12" s="42"/>
      <c r="AC12" s="42"/>
      <c r="AD12" s="42"/>
      <c r="AE12" s="42"/>
      <c r="AF12" s="42"/>
    </row>
    <row r="13" spans="1:32" ht="18.75" x14ac:dyDescent="0.3">
      <c r="A13" s="90">
        <v>4</v>
      </c>
      <c r="B13" s="62" t="s">
        <v>202</v>
      </c>
      <c r="C13" s="146" t="s">
        <v>189</v>
      </c>
      <c r="D13" s="29">
        <v>28070</v>
      </c>
      <c r="E13" s="13"/>
      <c r="F13" s="16">
        <v>13</v>
      </c>
      <c r="G13" s="16" t="s">
        <v>24</v>
      </c>
      <c r="H13" s="142" t="s">
        <v>203</v>
      </c>
      <c r="I13" s="12">
        <v>1</v>
      </c>
      <c r="J13" s="153"/>
      <c r="K13" s="12"/>
      <c r="L13" s="153"/>
      <c r="M13" s="12"/>
      <c r="N13" s="125">
        <v>15</v>
      </c>
      <c r="O13" s="12">
        <v>2</v>
      </c>
      <c r="P13" s="125"/>
      <c r="Q13" s="12"/>
      <c r="R13" s="96">
        <v>100</v>
      </c>
      <c r="S13" s="12">
        <v>2</v>
      </c>
      <c r="T13" s="151"/>
      <c r="U13" s="12"/>
      <c r="V13" s="149"/>
      <c r="W13" s="12"/>
      <c r="X13" s="141">
        <f>SUM(I13+K13+M13+O13+Q13+S13+U13+W13)</f>
        <v>5</v>
      </c>
      <c r="Y13" s="274">
        <v>2</v>
      </c>
      <c r="Z13" s="88"/>
      <c r="AA13" s="42"/>
      <c r="AB13" s="42"/>
      <c r="AC13" s="42"/>
      <c r="AD13" s="42"/>
      <c r="AE13" s="42"/>
      <c r="AF13" s="42"/>
    </row>
    <row r="14" spans="1:32" ht="21" customHeight="1" x14ac:dyDescent="0.25">
      <c r="A14" s="291" t="s">
        <v>53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3"/>
      <c r="Z14" s="66"/>
      <c r="AA14" s="66"/>
      <c r="AB14" s="66"/>
      <c r="AC14" s="66"/>
      <c r="AD14" s="66"/>
      <c r="AE14" s="66"/>
      <c r="AF14" s="66"/>
    </row>
    <row r="15" spans="1:32" ht="18.75" x14ac:dyDescent="0.3">
      <c r="A15" s="90">
        <v>5</v>
      </c>
      <c r="B15" s="64" t="s">
        <v>84</v>
      </c>
      <c r="C15" s="91" t="s">
        <v>81</v>
      </c>
      <c r="D15" s="14">
        <v>26002</v>
      </c>
      <c r="E15" s="15"/>
      <c r="F15" s="13">
        <v>15</v>
      </c>
      <c r="G15" s="13" t="s">
        <v>24</v>
      </c>
      <c r="H15" s="142" t="s">
        <v>227</v>
      </c>
      <c r="I15" s="12">
        <v>1</v>
      </c>
      <c r="J15" s="153"/>
      <c r="K15" s="12"/>
      <c r="L15" s="153"/>
      <c r="M15" s="12"/>
      <c r="N15" s="125">
        <v>6</v>
      </c>
      <c r="O15" s="12">
        <v>2</v>
      </c>
      <c r="P15" s="125"/>
      <c r="Q15" s="12"/>
      <c r="R15" s="96">
        <v>120</v>
      </c>
      <c r="S15" s="12">
        <v>1</v>
      </c>
      <c r="T15" s="97"/>
      <c r="U15" s="12"/>
      <c r="V15" s="149">
        <v>5</v>
      </c>
      <c r="W15" s="12">
        <v>2</v>
      </c>
      <c r="X15" s="141">
        <f>SUM(I15+K15+M15+O15+Q15+S15+U15+W15)</f>
        <v>6</v>
      </c>
      <c r="Y15" s="276">
        <v>1</v>
      </c>
      <c r="Z15" s="88"/>
      <c r="AA15" s="42"/>
      <c r="AB15" s="42"/>
      <c r="AC15" s="42"/>
      <c r="AD15" s="42"/>
      <c r="AE15" s="42"/>
      <c r="AF15" s="42"/>
    </row>
    <row r="16" spans="1:32" ht="18.75" x14ac:dyDescent="0.3">
      <c r="A16" s="90">
        <v>6</v>
      </c>
      <c r="B16" s="62" t="s">
        <v>88</v>
      </c>
      <c r="C16" s="146" t="s">
        <v>81</v>
      </c>
      <c r="D16" s="17">
        <v>25084</v>
      </c>
      <c r="E16" s="13"/>
      <c r="F16" s="13">
        <v>15</v>
      </c>
      <c r="G16" s="16" t="s">
        <v>24</v>
      </c>
      <c r="H16" s="142" t="s">
        <v>226</v>
      </c>
      <c r="I16" s="12">
        <v>2</v>
      </c>
      <c r="J16" s="153"/>
      <c r="K16" s="12"/>
      <c r="L16" s="153"/>
      <c r="M16" s="12"/>
      <c r="N16" s="125">
        <v>12</v>
      </c>
      <c r="O16" s="12">
        <v>1</v>
      </c>
      <c r="P16" s="125"/>
      <c r="Q16" s="12"/>
      <c r="R16" s="96">
        <v>150</v>
      </c>
      <c r="S16" s="12">
        <v>2</v>
      </c>
      <c r="T16" s="97"/>
      <c r="U16" s="12"/>
      <c r="V16" s="149">
        <v>10</v>
      </c>
      <c r="W16" s="12">
        <v>1</v>
      </c>
      <c r="X16" s="141">
        <f>SUM(I16+K16+M16+O16+Q16+S16+U16+W16)</f>
        <v>6</v>
      </c>
      <c r="Y16" s="274">
        <v>2</v>
      </c>
      <c r="Z16" s="88"/>
      <c r="AA16" s="42"/>
      <c r="AB16" s="42"/>
      <c r="AC16" s="42"/>
      <c r="AD16" s="42"/>
      <c r="AE16" s="42"/>
      <c r="AF16" s="42"/>
    </row>
    <row r="17" spans="1:32" ht="21" customHeight="1" x14ac:dyDescent="0.25">
      <c r="A17" s="291" t="s">
        <v>54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3"/>
      <c r="Z17" s="66"/>
      <c r="AA17" s="66"/>
      <c r="AB17" s="66"/>
      <c r="AC17" s="66"/>
      <c r="AD17" s="66"/>
      <c r="AE17" s="66"/>
      <c r="AF17" s="66"/>
    </row>
    <row r="18" spans="1:32" ht="18.75" customHeight="1" x14ac:dyDescent="0.3">
      <c r="A18" s="90">
        <v>7</v>
      </c>
      <c r="B18" s="239" t="s">
        <v>98</v>
      </c>
      <c r="C18" s="146" t="s">
        <v>95</v>
      </c>
      <c r="D18" s="29">
        <v>23888</v>
      </c>
      <c r="E18" s="13"/>
      <c r="F18" s="16">
        <v>16</v>
      </c>
      <c r="G18" s="16" t="s">
        <v>24</v>
      </c>
      <c r="H18" s="142" t="s">
        <v>159</v>
      </c>
      <c r="I18" s="12">
        <v>1</v>
      </c>
      <c r="J18" s="153"/>
      <c r="K18" s="12"/>
      <c r="L18" s="153"/>
      <c r="M18" s="12"/>
      <c r="N18" s="125">
        <v>25</v>
      </c>
      <c r="O18" s="12">
        <v>1</v>
      </c>
      <c r="P18" s="243">
        <v>187</v>
      </c>
      <c r="Q18" s="12">
        <v>1</v>
      </c>
      <c r="R18" s="96">
        <v>118</v>
      </c>
      <c r="S18" s="12">
        <v>2</v>
      </c>
      <c r="T18" s="97"/>
      <c r="U18" s="12"/>
      <c r="V18" s="149">
        <v>5</v>
      </c>
      <c r="W18" s="12">
        <v>1</v>
      </c>
      <c r="X18" s="141">
        <f>SUM(I18+K18+M18+O18+Q18+S18+U18+W18)</f>
        <v>6</v>
      </c>
      <c r="Y18" s="276">
        <v>1</v>
      </c>
      <c r="Z18" s="88"/>
      <c r="AA18" s="42"/>
      <c r="AB18" s="42"/>
      <c r="AC18" s="42"/>
      <c r="AD18" s="42"/>
      <c r="AE18" s="42"/>
      <c r="AF18" s="42"/>
    </row>
    <row r="19" spans="1:32" ht="18.75" x14ac:dyDescent="0.3">
      <c r="A19" s="90">
        <v>8</v>
      </c>
      <c r="B19" s="62" t="s">
        <v>200</v>
      </c>
      <c r="C19" s="146" t="s">
        <v>189</v>
      </c>
      <c r="D19" s="29">
        <v>22523</v>
      </c>
      <c r="E19" s="13"/>
      <c r="F19" s="16">
        <v>16</v>
      </c>
      <c r="G19" s="16" t="s">
        <v>24</v>
      </c>
      <c r="H19" s="142" t="s">
        <v>201</v>
      </c>
      <c r="I19" s="12">
        <v>2</v>
      </c>
      <c r="J19" s="153"/>
      <c r="K19" s="12"/>
      <c r="L19" s="153"/>
      <c r="M19" s="12"/>
      <c r="N19" s="125">
        <v>8</v>
      </c>
      <c r="O19" s="12">
        <v>2</v>
      </c>
      <c r="P19" s="125"/>
      <c r="Q19" s="12">
        <v>2</v>
      </c>
      <c r="R19" s="96">
        <v>80</v>
      </c>
      <c r="S19" s="12">
        <v>1</v>
      </c>
      <c r="T19" s="97"/>
      <c r="U19" s="12"/>
      <c r="V19" s="149"/>
      <c r="W19" s="12">
        <v>2</v>
      </c>
      <c r="X19" s="141">
        <f>SUM(I19+K19+M19+O19+Q19+S19+U19+W19)</f>
        <v>9</v>
      </c>
      <c r="Y19" s="274">
        <v>2</v>
      </c>
      <c r="Z19" s="88"/>
      <c r="AA19" s="42"/>
      <c r="AB19" s="42"/>
      <c r="AC19" s="42"/>
      <c r="AD19" s="42"/>
      <c r="AE19" s="42"/>
      <c r="AF19" s="42"/>
    </row>
    <row r="20" spans="1:32" ht="21" customHeight="1" x14ac:dyDescent="0.25">
      <c r="A20" s="291" t="s">
        <v>56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3"/>
      <c r="Z20" s="66"/>
      <c r="AA20" s="66"/>
      <c r="AB20" s="66"/>
      <c r="AC20" s="66"/>
      <c r="AD20" s="66"/>
      <c r="AE20" s="66"/>
      <c r="AF20" s="66"/>
    </row>
    <row r="21" spans="1:32" ht="19.5" thickBot="1" x14ac:dyDescent="0.35">
      <c r="A21" s="90">
        <v>9</v>
      </c>
      <c r="B21" s="99" t="s">
        <v>144</v>
      </c>
      <c r="C21" s="91" t="s">
        <v>141</v>
      </c>
      <c r="D21" s="14">
        <v>20293</v>
      </c>
      <c r="E21" s="15"/>
      <c r="F21" s="13">
        <v>18</v>
      </c>
      <c r="G21" s="13" t="s">
        <v>24</v>
      </c>
      <c r="H21" s="142" t="s">
        <v>220</v>
      </c>
      <c r="I21" s="12">
        <v>1</v>
      </c>
      <c r="J21" s="153"/>
      <c r="K21" s="12"/>
      <c r="L21" s="153"/>
      <c r="M21" s="12"/>
      <c r="N21" s="125">
        <v>31</v>
      </c>
      <c r="O21" s="12">
        <v>1</v>
      </c>
      <c r="P21" s="125">
        <v>21</v>
      </c>
      <c r="Q21" s="12">
        <v>1</v>
      </c>
      <c r="R21" s="96">
        <v>115</v>
      </c>
      <c r="S21" s="12">
        <v>1</v>
      </c>
      <c r="T21" s="97"/>
      <c r="U21" s="12"/>
      <c r="V21" s="149">
        <v>5</v>
      </c>
      <c r="W21" s="12">
        <v>1</v>
      </c>
      <c r="X21" s="141">
        <f>SUM(I21+K21+M21+O21+Q21+S21+U21+W21)</f>
        <v>5</v>
      </c>
      <c r="Y21" s="276">
        <v>1</v>
      </c>
      <c r="Z21" s="88"/>
      <c r="AA21" s="42"/>
      <c r="AB21" s="42"/>
      <c r="AC21" s="42"/>
      <c r="AD21" s="42"/>
      <c r="AE21" s="42"/>
      <c r="AF21" s="42"/>
    </row>
    <row r="22" spans="1:32" ht="21" customHeight="1" x14ac:dyDescent="0.25">
      <c r="A22" s="294" t="s">
        <v>26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6"/>
      <c r="Z22" s="66"/>
      <c r="AA22" s="66"/>
      <c r="AB22" s="66"/>
      <c r="AC22" s="66"/>
      <c r="AD22" s="66"/>
      <c r="AE22" s="66"/>
      <c r="AF22" s="66"/>
    </row>
    <row r="23" spans="1:32" ht="21" customHeight="1" x14ac:dyDescent="0.25">
      <c r="A23" s="291" t="s">
        <v>50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3"/>
      <c r="Z23" s="66"/>
      <c r="AA23" s="66"/>
      <c r="AB23" s="66"/>
      <c r="AC23" s="66"/>
      <c r="AD23" s="66"/>
      <c r="AE23" s="66"/>
      <c r="AF23" s="66"/>
    </row>
    <row r="24" spans="1:32" ht="18.75" customHeight="1" x14ac:dyDescent="0.3">
      <c r="A24" s="90">
        <v>10</v>
      </c>
      <c r="B24" s="62" t="s">
        <v>86</v>
      </c>
      <c r="C24" s="146" t="s">
        <v>81</v>
      </c>
      <c r="D24" s="29">
        <v>30748</v>
      </c>
      <c r="E24" s="13" t="s">
        <v>185</v>
      </c>
      <c r="F24" s="16">
        <v>12</v>
      </c>
      <c r="G24" s="16" t="s">
        <v>25</v>
      </c>
      <c r="H24" s="142" t="s">
        <v>230</v>
      </c>
      <c r="I24" s="12">
        <v>1</v>
      </c>
      <c r="J24" s="153"/>
      <c r="K24" s="12"/>
      <c r="L24" s="153"/>
      <c r="M24" s="12"/>
      <c r="N24" s="125">
        <v>30</v>
      </c>
      <c r="O24" s="12">
        <v>1</v>
      </c>
      <c r="P24" s="125"/>
      <c r="Q24" s="12"/>
      <c r="R24" s="96">
        <v>120</v>
      </c>
      <c r="S24" s="12">
        <v>1</v>
      </c>
      <c r="T24" s="97"/>
      <c r="U24" s="12"/>
      <c r="V24" s="149">
        <v>5</v>
      </c>
      <c r="W24" s="12">
        <v>1</v>
      </c>
      <c r="X24" s="141">
        <f>SUM(I24+K24+M24+O24+Q24+S24+U24+W24)</f>
        <v>4</v>
      </c>
      <c r="Y24" s="276">
        <v>1</v>
      </c>
      <c r="Z24" s="88"/>
      <c r="AA24" s="42"/>
      <c r="AB24" s="42"/>
      <c r="AC24" s="42"/>
      <c r="AD24" s="42"/>
      <c r="AE24" s="42"/>
      <c r="AF24" s="42"/>
    </row>
    <row r="25" spans="1:32" ht="21" customHeight="1" x14ac:dyDescent="0.25">
      <c r="A25" s="291" t="s">
        <v>52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3"/>
      <c r="Z25" s="66"/>
      <c r="AA25" s="66"/>
      <c r="AB25" s="66"/>
      <c r="AC25" s="66"/>
      <c r="AD25" s="66"/>
      <c r="AE25" s="66"/>
      <c r="AF25" s="66"/>
    </row>
    <row r="26" spans="1:32" ht="18.75" x14ac:dyDescent="0.3">
      <c r="A26" s="90">
        <v>11</v>
      </c>
      <c r="B26" s="233" t="s">
        <v>99</v>
      </c>
      <c r="C26" s="146" t="s">
        <v>95</v>
      </c>
      <c r="D26" s="17">
        <v>26901</v>
      </c>
      <c r="E26" s="13"/>
      <c r="F26" s="13">
        <v>14</v>
      </c>
      <c r="G26" s="13" t="s">
        <v>25</v>
      </c>
      <c r="H26" s="142" t="s">
        <v>219</v>
      </c>
      <c r="I26" s="12">
        <v>1</v>
      </c>
      <c r="J26" s="153"/>
      <c r="K26" s="12"/>
      <c r="L26" s="153"/>
      <c r="M26" s="12"/>
      <c r="N26" s="125">
        <v>50</v>
      </c>
      <c r="O26" s="12">
        <v>1</v>
      </c>
      <c r="P26" s="243">
        <v>157</v>
      </c>
      <c r="Q26" s="12">
        <v>1</v>
      </c>
      <c r="R26" s="96">
        <v>131</v>
      </c>
      <c r="S26" s="12">
        <v>1</v>
      </c>
      <c r="T26" s="97"/>
      <c r="U26" s="12"/>
      <c r="V26" s="149">
        <v>5</v>
      </c>
      <c r="W26" s="12">
        <v>1</v>
      </c>
      <c r="X26" s="141">
        <f>SUM(I26+K26+M26+O26+Q26+S26+U26+W26)</f>
        <v>5</v>
      </c>
      <c r="Y26" s="276">
        <v>1</v>
      </c>
      <c r="Z26" s="88"/>
      <c r="AA26" s="42"/>
      <c r="AB26" s="42"/>
      <c r="AC26" s="42"/>
      <c r="AD26" s="42"/>
      <c r="AE26" s="42"/>
      <c r="AF26" s="42"/>
    </row>
    <row r="27" spans="1:32" ht="18.75" customHeight="1" x14ac:dyDescent="0.25">
      <c r="A27" s="291" t="s">
        <v>56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3"/>
      <c r="Z27" s="66"/>
      <c r="AA27" s="66"/>
      <c r="AB27" s="66"/>
      <c r="AC27" s="66"/>
      <c r="AD27" s="66"/>
      <c r="AE27" s="66"/>
      <c r="AF27" s="66"/>
    </row>
    <row r="28" spans="1:32" ht="18.75" customHeight="1" x14ac:dyDescent="0.3">
      <c r="A28" s="12">
        <v>12</v>
      </c>
      <c r="B28" s="62" t="s">
        <v>100</v>
      </c>
      <c r="C28" s="12" t="s">
        <v>95</v>
      </c>
      <c r="D28" s="29">
        <v>19941</v>
      </c>
      <c r="E28" s="13"/>
      <c r="F28" s="61">
        <v>18</v>
      </c>
      <c r="G28" s="16" t="s">
        <v>25</v>
      </c>
      <c r="H28" s="142" t="s">
        <v>217</v>
      </c>
      <c r="I28" s="12">
        <v>1</v>
      </c>
      <c r="J28" s="153"/>
      <c r="K28" s="97"/>
      <c r="L28" s="153"/>
      <c r="M28" s="12"/>
      <c r="N28" s="125">
        <v>10</v>
      </c>
      <c r="O28" s="12">
        <v>2</v>
      </c>
      <c r="P28" s="125">
        <v>61</v>
      </c>
      <c r="Q28" s="12">
        <v>1</v>
      </c>
      <c r="R28" s="96">
        <v>95</v>
      </c>
      <c r="S28" s="12">
        <v>1</v>
      </c>
      <c r="T28" s="97"/>
      <c r="U28" s="12"/>
      <c r="V28" s="149">
        <v>4</v>
      </c>
      <c r="W28" s="12">
        <v>1</v>
      </c>
      <c r="X28" s="141">
        <f>SUM(I28+K28+M28+O28+Q28+S28+U28+W28)</f>
        <v>6</v>
      </c>
      <c r="Y28" s="276">
        <v>1</v>
      </c>
      <c r="Z28" s="66"/>
      <c r="AA28" s="66"/>
      <c r="AB28" s="66"/>
      <c r="AC28" s="66"/>
      <c r="AD28" s="66"/>
      <c r="AE28" s="66"/>
      <c r="AF28" s="66"/>
    </row>
    <row r="29" spans="1:32" ht="22.5" customHeight="1" thickBot="1" x14ac:dyDescent="0.35">
      <c r="A29" s="117">
        <v>13</v>
      </c>
      <c r="B29" s="249" t="s">
        <v>102</v>
      </c>
      <c r="C29" s="147" t="s">
        <v>95</v>
      </c>
      <c r="D29" s="118" t="s">
        <v>93</v>
      </c>
      <c r="E29" s="123"/>
      <c r="F29" s="206">
        <v>18</v>
      </c>
      <c r="G29" s="119" t="s">
        <v>25</v>
      </c>
      <c r="H29" s="143" t="s">
        <v>218</v>
      </c>
      <c r="I29" s="121">
        <v>2</v>
      </c>
      <c r="J29" s="154"/>
      <c r="K29" s="122"/>
      <c r="L29" s="154"/>
      <c r="M29" s="121"/>
      <c r="N29" s="126">
        <v>25</v>
      </c>
      <c r="O29" s="121">
        <v>1</v>
      </c>
      <c r="P29" s="126">
        <v>61</v>
      </c>
      <c r="Q29" s="121">
        <v>1</v>
      </c>
      <c r="R29" s="120">
        <v>90</v>
      </c>
      <c r="S29" s="121">
        <v>2</v>
      </c>
      <c r="T29" s="122"/>
      <c r="U29" s="121"/>
      <c r="V29" s="150">
        <v>5</v>
      </c>
      <c r="W29" s="121">
        <v>2</v>
      </c>
      <c r="X29" s="207">
        <f>SUM(I29+K29+M29+O29+Q29+S29+U29+W29)</f>
        <v>8</v>
      </c>
      <c r="Y29" s="275">
        <v>2</v>
      </c>
      <c r="Z29" s="66"/>
      <c r="AA29" s="66"/>
      <c r="AB29" s="66"/>
      <c r="AC29" s="66"/>
      <c r="AD29" s="66"/>
      <c r="AE29" s="66"/>
      <c r="AF29" s="66"/>
    </row>
    <row r="30" spans="1:32" ht="18.75" customHeight="1" x14ac:dyDescent="0.3">
      <c r="A30" s="36"/>
      <c r="B30" s="37"/>
      <c r="C30" s="36"/>
      <c r="D30" s="31"/>
      <c r="E30" s="32"/>
      <c r="F30" s="33"/>
      <c r="G30" s="33"/>
      <c r="H30" s="38"/>
      <c r="I30" s="36"/>
      <c r="J30" s="38"/>
      <c r="K30" s="36"/>
      <c r="L30" s="38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41"/>
      <c r="Z30" s="66"/>
      <c r="AA30" s="66"/>
      <c r="AB30" s="66"/>
      <c r="AC30" s="66"/>
      <c r="AD30" s="66"/>
      <c r="AE30" s="66"/>
      <c r="AF30" s="66"/>
    </row>
    <row r="31" spans="1:32" ht="18.75" x14ac:dyDescent="0.3">
      <c r="A31" s="36"/>
      <c r="B31" s="37"/>
      <c r="C31" s="36"/>
      <c r="D31" s="31"/>
      <c r="E31" s="32"/>
      <c r="F31" s="33"/>
      <c r="G31" s="33"/>
      <c r="H31" s="38"/>
      <c r="I31" s="36"/>
      <c r="J31" s="38"/>
      <c r="K31" s="36"/>
      <c r="L31" s="38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41"/>
      <c r="Z31" s="7"/>
    </row>
    <row r="32" spans="1:32" ht="18.75" x14ac:dyDescent="0.3">
      <c r="A32" s="36"/>
      <c r="B32" s="37"/>
      <c r="C32" s="36"/>
      <c r="D32" s="31"/>
      <c r="E32" s="32"/>
      <c r="F32" s="33"/>
      <c r="G32" s="33"/>
      <c r="H32" s="38"/>
      <c r="I32" s="36"/>
      <c r="J32" s="38"/>
      <c r="K32" s="36"/>
      <c r="L32" s="38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41"/>
      <c r="Z32" s="7"/>
    </row>
    <row r="33" spans="1:26" ht="18.75" x14ac:dyDescent="0.3">
      <c r="A33" s="36"/>
      <c r="B33" s="37"/>
      <c r="C33" s="36"/>
      <c r="D33" s="31"/>
      <c r="E33" s="32"/>
      <c r="F33" s="33"/>
      <c r="G33" s="33"/>
      <c r="H33" s="34"/>
      <c r="I33" s="35"/>
      <c r="J33" s="34"/>
      <c r="K33" s="35"/>
      <c r="L33" s="3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41"/>
      <c r="Z33" s="7"/>
    </row>
  </sheetData>
  <autoFilter ref="A4:AF29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29">
    <mergeCell ref="A6:Y6"/>
    <mergeCell ref="A22:Y22"/>
    <mergeCell ref="A7:Y7"/>
    <mergeCell ref="A1:X1"/>
    <mergeCell ref="A2:A5"/>
    <mergeCell ref="B2:B5"/>
    <mergeCell ref="D2:D5"/>
    <mergeCell ref="E2:E5"/>
    <mergeCell ref="N2:O4"/>
    <mergeCell ref="R2:S4"/>
    <mergeCell ref="V2:W4"/>
    <mergeCell ref="F2:F5"/>
    <mergeCell ref="G2:G5"/>
    <mergeCell ref="H2:I4"/>
    <mergeCell ref="X2:X5"/>
    <mergeCell ref="P2:Q4"/>
    <mergeCell ref="Y2:Y5"/>
    <mergeCell ref="J2:K4"/>
    <mergeCell ref="T2:U4"/>
    <mergeCell ref="C2:C5"/>
    <mergeCell ref="L2:M4"/>
    <mergeCell ref="A27:Y27"/>
    <mergeCell ref="A23:Y23"/>
    <mergeCell ref="A25:Y25"/>
    <mergeCell ref="A20:Y20"/>
    <mergeCell ref="A9:Y9"/>
    <mergeCell ref="A11:Y11"/>
    <mergeCell ref="A14:Y14"/>
    <mergeCell ref="A17:Y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55"/>
  <sheetViews>
    <sheetView zoomScale="71" zoomScaleNormal="71" workbookViewId="0">
      <pane xSplit="7" ySplit="4" topLeftCell="H10" activePane="bottomRight" state="frozen"/>
      <selection pane="topRight" activeCell="H1" sqref="H1"/>
      <selection pane="bottomLeft" activeCell="A5" sqref="A5"/>
      <selection pane="bottomRight" activeCell="H60" sqref="H60"/>
    </sheetView>
  </sheetViews>
  <sheetFormatPr defaultRowHeight="15" x14ac:dyDescent="0.25"/>
  <cols>
    <col min="1" max="1" width="4.28515625" style="1" customWidth="1"/>
    <col min="2" max="2" width="43.28515625" style="63" customWidth="1"/>
    <col min="3" max="3" width="15.140625" style="1" customWidth="1"/>
    <col min="4" max="4" width="33.85546875" style="1" customWidth="1"/>
    <col min="5" max="5" width="19.5703125" style="1" customWidth="1"/>
    <col min="6" max="6" width="12.85546875" style="1" customWidth="1"/>
    <col min="7" max="7" width="8.42578125" style="1" customWidth="1"/>
    <col min="8" max="8" width="13.7109375" customWidth="1"/>
    <col min="9" max="9" width="10.7109375" customWidth="1"/>
    <col min="10" max="10" width="13.7109375" customWidth="1"/>
    <col min="11" max="11" width="10.7109375" customWidth="1"/>
    <col min="12" max="12" width="13.7109375" customWidth="1"/>
    <col min="13" max="13" width="10.7109375" customWidth="1"/>
    <col min="14" max="14" width="13.28515625" style="23" customWidth="1"/>
    <col min="15" max="15" width="10.7109375" customWidth="1"/>
    <col min="16" max="16" width="16" style="58" customWidth="1"/>
    <col min="17" max="17" width="12.7109375" style="58" customWidth="1"/>
    <col min="18" max="18" width="16.28515625" style="58" customWidth="1"/>
    <col min="19" max="19" width="12" style="58" customWidth="1"/>
    <col min="20" max="20" width="16.28515625" style="58" customWidth="1"/>
    <col min="21" max="21" width="12" style="58" customWidth="1"/>
    <col min="22" max="22" width="13" customWidth="1"/>
    <col min="23" max="24" width="10.7109375" customWidth="1"/>
    <col min="25" max="25" width="10.7109375" style="140" customWidth="1"/>
    <col min="26" max="131" width="10.7109375" customWidth="1"/>
    <col min="132" max="132" width="10.7109375" style="1" customWidth="1"/>
  </cols>
  <sheetData>
    <row r="1" spans="1:132" ht="25.5" x14ac:dyDescent="0.35">
      <c r="A1" s="306" t="s">
        <v>58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1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137"/>
      <c r="Z1" s="7"/>
    </row>
    <row r="2" spans="1:132" ht="15" customHeight="1" x14ac:dyDescent="0.25">
      <c r="A2" s="333" t="s">
        <v>19</v>
      </c>
      <c r="B2" s="334" t="s">
        <v>1</v>
      </c>
      <c r="C2" s="333" t="s">
        <v>2</v>
      </c>
      <c r="D2" s="333" t="s">
        <v>0</v>
      </c>
      <c r="E2" s="333" t="s">
        <v>3</v>
      </c>
      <c r="F2" s="339" t="s">
        <v>4</v>
      </c>
      <c r="G2" s="333" t="s">
        <v>39</v>
      </c>
      <c r="H2" s="328" t="s">
        <v>62</v>
      </c>
      <c r="I2" s="328"/>
      <c r="J2" s="352" t="s">
        <v>61</v>
      </c>
      <c r="K2" s="352"/>
      <c r="L2" s="349" t="s">
        <v>7</v>
      </c>
      <c r="M2" s="349"/>
      <c r="N2" s="350" t="s">
        <v>6</v>
      </c>
      <c r="O2" s="336"/>
      <c r="P2" s="329" t="s">
        <v>17</v>
      </c>
      <c r="Q2" s="329"/>
      <c r="R2" s="329" t="s">
        <v>23</v>
      </c>
      <c r="S2" s="329"/>
      <c r="T2" s="329" t="s">
        <v>18</v>
      </c>
      <c r="U2" s="329"/>
      <c r="V2" s="351" t="s">
        <v>38</v>
      </c>
      <c r="W2" s="351"/>
      <c r="X2" s="300" t="s">
        <v>13</v>
      </c>
      <c r="Y2" s="299" t="s">
        <v>8</v>
      </c>
      <c r="Z2" s="7"/>
    </row>
    <row r="3" spans="1:132" ht="15" customHeight="1" x14ac:dyDescent="0.25">
      <c r="A3" s="333"/>
      <c r="B3" s="334"/>
      <c r="C3" s="333"/>
      <c r="D3" s="333"/>
      <c r="E3" s="333"/>
      <c r="F3" s="339"/>
      <c r="G3" s="333"/>
      <c r="H3" s="328"/>
      <c r="I3" s="328"/>
      <c r="J3" s="352"/>
      <c r="K3" s="352"/>
      <c r="L3" s="349"/>
      <c r="M3" s="349"/>
      <c r="N3" s="350"/>
      <c r="O3" s="336"/>
      <c r="P3" s="329"/>
      <c r="Q3" s="329"/>
      <c r="R3" s="329"/>
      <c r="S3" s="329"/>
      <c r="T3" s="329"/>
      <c r="U3" s="329"/>
      <c r="V3" s="351"/>
      <c r="W3" s="351"/>
      <c r="X3" s="342"/>
      <c r="Y3" s="327"/>
      <c r="Z3" s="7"/>
    </row>
    <row r="4" spans="1:132" ht="88.5" customHeight="1" x14ac:dyDescent="0.25">
      <c r="A4" s="333"/>
      <c r="B4" s="334"/>
      <c r="C4" s="333"/>
      <c r="D4" s="333"/>
      <c r="E4" s="333"/>
      <c r="F4" s="339"/>
      <c r="G4" s="333"/>
      <c r="H4" s="328"/>
      <c r="I4" s="328"/>
      <c r="J4" s="352"/>
      <c r="K4" s="352"/>
      <c r="L4" s="349"/>
      <c r="M4" s="349"/>
      <c r="N4" s="350"/>
      <c r="O4" s="336"/>
      <c r="P4" s="329"/>
      <c r="Q4" s="329"/>
      <c r="R4" s="329"/>
      <c r="S4" s="329"/>
      <c r="T4" s="329"/>
      <c r="U4" s="329"/>
      <c r="V4" s="351"/>
      <c r="W4" s="351"/>
      <c r="X4" s="342"/>
      <c r="Y4" s="327"/>
      <c r="Z4" s="7"/>
    </row>
    <row r="5" spans="1:132" ht="19.5" customHeight="1" thickBot="1" x14ac:dyDescent="0.3">
      <c r="A5" s="330"/>
      <c r="B5" s="335"/>
      <c r="C5" s="330"/>
      <c r="D5" s="330"/>
      <c r="E5" s="330"/>
      <c r="F5" s="340"/>
      <c r="G5" s="330"/>
      <c r="H5" s="212" t="s">
        <v>5</v>
      </c>
      <c r="I5" s="129" t="s">
        <v>8</v>
      </c>
      <c r="J5" s="213" t="s">
        <v>5</v>
      </c>
      <c r="K5" s="129" t="s">
        <v>8</v>
      </c>
      <c r="L5" s="214" t="s">
        <v>5</v>
      </c>
      <c r="M5" s="89" t="s">
        <v>8</v>
      </c>
      <c r="N5" s="217" t="s">
        <v>5</v>
      </c>
      <c r="O5" s="89" t="s">
        <v>8</v>
      </c>
      <c r="P5" s="204" t="s">
        <v>5</v>
      </c>
      <c r="Q5" s="98" t="s">
        <v>8</v>
      </c>
      <c r="R5" s="204" t="s">
        <v>5</v>
      </c>
      <c r="S5" s="98" t="s">
        <v>8</v>
      </c>
      <c r="T5" s="204" t="s">
        <v>5</v>
      </c>
      <c r="U5" s="98" t="s">
        <v>8</v>
      </c>
      <c r="V5" s="221" t="s">
        <v>5</v>
      </c>
      <c r="W5" s="89" t="s">
        <v>8</v>
      </c>
      <c r="X5" s="301"/>
      <c r="Y5" s="326"/>
      <c r="Z5" s="7"/>
    </row>
    <row r="6" spans="1:132" ht="21" customHeight="1" x14ac:dyDescent="0.25">
      <c r="A6" s="294" t="s">
        <v>27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6"/>
      <c r="Z6" s="66"/>
      <c r="AA6" s="66"/>
      <c r="AB6" s="66"/>
      <c r="AC6" s="66"/>
      <c r="AD6" s="66"/>
      <c r="AE6" s="42"/>
      <c r="EB6"/>
    </row>
    <row r="7" spans="1:132" ht="21" customHeight="1" x14ac:dyDescent="0.25">
      <c r="A7" s="291" t="s">
        <v>57</v>
      </c>
      <c r="B7" s="321"/>
      <c r="C7" s="321"/>
      <c r="D7" s="321"/>
      <c r="E7" s="321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3"/>
      <c r="Z7" s="66"/>
      <c r="AA7" s="66"/>
      <c r="AB7" s="66"/>
      <c r="AC7" s="66"/>
      <c r="AD7" s="66"/>
      <c r="AE7" s="42"/>
      <c r="EB7"/>
    </row>
    <row r="8" spans="1:132" ht="18.75" customHeight="1" x14ac:dyDescent="0.3">
      <c r="A8" s="90">
        <v>1</v>
      </c>
      <c r="B8" s="233" t="s">
        <v>157</v>
      </c>
      <c r="C8" s="47">
        <v>43041</v>
      </c>
      <c r="D8" s="13" t="s">
        <v>69</v>
      </c>
      <c r="E8" s="13"/>
      <c r="F8" s="111">
        <v>2</v>
      </c>
      <c r="G8" s="16" t="s">
        <v>24</v>
      </c>
      <c r="H8" s="155">
        <v>7.5</v>
      </c>
      <c r="I8" s="12">
        <v>1</v>
      </c>
      <c r="J8" s="148">
        <v>100</v>
      </c>
      <c r="K8" s="12">
        <v>1</v>
      </c>
      <c r="L8" s="156">
        <v>1</v>
      </c>
      <c r="M8" s="12">
        <v>1</v>
      </c>
      <c r="N8" s="216" t="s">
        <v>183</v>
      </c>
      <c r="O8" s="12">
        <v>1</v>
      </c>
      <c r="P8" s="151">
        <v>4</v>
      </c>
      <c r="Q8" s="97">
        <v>1</v>
      </c>
      <c r="R8" s="97"/>
      <c r="S8" s="97"/>
      <c r="T8" s="97"/>
      <c r="U8" s="97"/>
      <c r="V8" s="219">
        <v>9</v>
      </c>
      <c r="W8" s="12">
        <v>1</v>
      </c>
      <c r="X8" s="141">
        <f>SUM(I8+K8+M8+O8+Q8+S8+U8+W8)</f>
        <v>6</v>
      </c>
      <c r="Y8" s="276">
        <v>1</v>
      </c>
      <c r="Z8" s="88"/>
      <c r="AA8" s="42"/>
      <c r="AB8" s="42"/>
      <c r="AC8" s="42"/>
      <c r="AD8" s="42"/>
      <c r="AE8" s="42"/>
    </row>
    <row r="9" spans="1:132" ht="21" customHeight="1" x14ac:dyDescent="0.25">
      <c r="A9" s="291" t="s">
        <v>41</v>
      </c>
      <c r="B9" s="321"/>
      <c r="C9" s="321"/>
      <c r="D9" s="321"/>
      <c r="E9" s="321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3"/>
      <c r="Z9" s="66"/>
      <c r="AA9" s="66"/>
      <c r="AB9" s="66"/>
      <c r="AC9" s="66"/>
      <c r="AD9" s="66"/>
      <c r="AE9" s="42"/>
      <c r="EB9"/>
    </row>
    <row r="10" spans="1:132" ht="18.75" customHeight="1" x14ac:dyDescent="0.3">
      <c r="A10" s="90">
        <v>2</v>
      </c>
      <c r="B10" s="113" t="s">
        <v>72</v>
      </c>
      <c r="C10" s="47">
        <v>41923</v>
      </c>
      <c r="D10" s="13" t="s">
        <v>73</v>
      </c>
      <c r="E10" s="13"/>
      <c r="F10" s="111">
        <v>3</v>
      </c>
      <c r="G10" s="16" t="s">
        <v>24</v>
      </c>
      <c r="H10" s="155">
        <v>13.7</v>
      </c>
      <c r="I10" s="12">
        <v>2</v>
      </c>
      <c r="J10" s="148">
        <v>122</v>
      </c>
      <c r="K10" s="12">
        <v>2</v>
      </c>
      <c r="L10" s="156">
        <v>10</v>
      </c>
      <c r="M10" s="12">
        <v>1</v>
      </c>
      <c r="N10" s="216" t="s">
        <v>184</v>
      </c>
      <c r="O10" s="12">
        <v>2</v>
      </c>
      <c r="P10" s="97"/>
      <c r="Q10" s="97"/>
      <c r="R10" s="151">
        <v>5</v>
      </c>
      <c r="S10" s="97">
        <v>1</v>
      </c>
      <c r="T10" s="97"/>
      <c r="U10" s="97"/>
      <c r="V10" s="219">
        <v>13</v>
      </c>
      <c r="W10" s="12">
        <v>1</v>
      </c>
      <c r="X10" s="141">
        <f>SUM(I10+K10+M10+O10+Q10+S10+U10+W10)</f>
        <v>9</v>
      </c>
      <c r="Y10" s="274">
        <v>2</v>
      </c>
      <c r="Z10" s="88"/>
      <c r="AA10" s="42"/>
      <c r="AB10" s="42"/>
      <c r="AC10" s="42"/>
      <c r="AD10" s="42"/>
      <c r="AE10" s="42"/>
    </row>
    <row r="11" spans="1:132" ht="18.75" customHeight="1" x14ac:dyDescent="0.3">
      <c r="A11" s="90">
        <v>3</v>
      </c>
      <c r="B11" s="65" t="s">
        <v>132</v>
      </c>
      <c r="C11" s="112">
        <v>41914</v>
      </c>
      <c r="D11" s="230" t="s">
        <v>110</v>
      </c>
      <c r="E11" s="13" t="s">
        <v>133</v>
      </c>
      <c r="F11" s="111">
        <v>3</v>
      </c>
      <c r="G11" s="16" t="s">
        <v>24</v>
      </c>
      <c r="H11" s="155">
        <v>14</v>
      </c>
      <c r="I11" s="12">
        <v>1</v>
      </c>
      <c r="J11" s="148">
        <v>133</v>
      </c>
      <c r="K11" s="12">
        <v>1</v>
      </c>
      <c r="L11" s="156">
        <v>10</v>
      </c>
      <c r="M11" s="12">
        <v>1</v>
      </c>
      <c r="N11" s="216" t="s">
        <v>182</v>
      </c>
      <c r="O11" s="12">
        <v>1</v>
      </c>
      <c r="P11" s="97"/>
      <c r="Q11" s="97"/>
      <c r="R11" s="151">
        <v>4</v>
      </c>
      <c r="S11" s="97">
        <v>2</v>
      </c>
      <c r="T11" s="97"/>
      <c r="U11" s="97"/>
      <c r="V11" s="219">
        <v>9</v>
      </c>
      <c r="W11" s="12">
        <v>2</v>
      </c>
      <c r="X11" s="141">
        <f>SUM(I11+K11+M11+O11+Q11+S11+U11+W11)</f>
        <v>8</v>
      </c>
      <c r="Y11" s="276">
        <v>1</v>
      </c>
      <c r="Z11" s="88"/>
      <c r="AA11" s="42"/>
      <c r="AB11" s="42"/>
      <c r="AC11" s="42"/>
      <c r="AD11" s="42"/>
      <c r="AE11" s="42"/>
    </row>
    <row r="12" spans="1:132" ht="21" customHeight="1" x14ac:dyDescent="0.25">
      <c r="A12" s="291" t="s">
        <v>42</v>
      </c>
      <c r="B12" s="321"/>
      <c r="C12" s="321"/>
      <c r="D12" s="321"/>
      <c r="E12" s="321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3"/>
      <c r="Z12" s="66"/>
      <c r="AA12" s="66"/>
      <c r="AB12" s="66"/>
      <c r="AC12" s="66"/>
      <c r="AD12" s="66"/>
      <c r="AE12" s="42"/>
      <c r="EB12"/>
    </row>
    <row r="13" spans="1:132" ht="18.75" customHeight="1" x14ac:dyDescent="0.3">
      <c r="A13" s="90">
        <v>4</v>
      </c>
      <c r="B13" s="113" t="s">
        <v>168</v>
      </c>
      <c r="C13" s="47">
        <v>41411</v>
      </c>
      <c r="D13" s="13" t="s">
        <v>169</v>
      </c>
      <c r="E13" s="13"/>
      <c r="F13" s="111">
        <v>4</v>
      </c>
      <c r="G13" s="16" t="s">
        <v>24</v>
      </c>
      <c r="H13" s="155">
        <v>9</v>
      </c>
      <c r="I13" s="12">
        <v>1</v>
      </c>
      <c r="J13" s="241">
        <v>170</v>
      </c>
      <c r="K13" s="12">
        <v>1</v>
      </c>
      <c r="L13" s="156">
        <v>10</v>
      </c>
      <c r="M13" s="12">
        <v>1</v>
      </c>
      <c r="N13" s="216" t="s">
        <v>170</v>
      </c>
      <c r="O13" s="12">
        <v>1</v>
      </c>
      <c r="P13" s="97"/>
      <c r="Q13" s="97"/>
      <c r="R13" s="97"/>
      <c r="S13" s="97"/>
      <c r="T13" s="151">
        <v>7</v>
      </c>
      <c r="U13" s="97">
        <v>1</v>
      </c>
      <c r="V13" s="219">
        <v>9</v>
      </c>
      <c r="W13" s="12">
        <v>1</v>
      </c>
      <c r="X13" s="141">
        <f>SUM(I13+K13+M13+O13+Q13+S13+U13+W13)</f>
        <v>6</v>
      </c>
      <c r="Y13" s="276">
        <v>1</v>
      </c>
      <c r="Z13" s="88"/>
      <c r="AA13" s="42"/>
      <c r="AB13" s="42"/>
      <c r="AC13" s="42"/>
      <c r="AD13" s="42"/>
      <c r="AE13" s="42"/>
    </row>
    <row r="14" spans="1:132" ht="21" customHeight="1" x14ac:dyDescent="0.25">
      <c r="A14" s="291" t="s">
        <v>43</v>
      </c>
      <c r="B14" s="321"/>
      <c r="C14" s="321"/>
      <c r="D14" s="321"/>
      <c r="E14" s="321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3"/>
      <c r="Z14" s="66"/>
      <c r="AA14" s="66"/>
      <c r="AB14" s="66"/>
      <c r="AC14" s="66"/>
      <c r="AD14" s="66"/>
      <c r="AE14" s="42"/>
      <c r="EB14"/>
    </row>
    <row r="15" spans="1:132" ht="18.75" customHeight="1" x14ac:dyDescent="0.3">
      <c r="A15" s="90">
        <v>5</v>
      </c>
      <c r="B15" s="250" t="s">
        <v>74</v>
      </c>
      <c r="C15" s="47">
        <v>41923</v>
      </c>
      <c r="D15" s="13" t="s">
        <v>73</v>
      </c>
      <c r="E15" s="13"/>
      <c r="F15" s="111">
        <v>5</v>
      </c>
      <c r="G15" s="16" t="s">
        <v>24</v>
      </c>
      <c r="H15" s="155">
        <v>13.5</v>
      </c>
      <c r="I15" s="12">
        <v>1</v>
      </c>
      <c r="J15" s="148">
        <v>301</v>
      </c>
      <c r="K15" s="12">
        <v>1</v>
      </c>
      <c r="L15" s="156">
        <v>40</v>
      </c>
      <c r="M15" s="12">
        <v>1</v>
      </c>
      <c r="N15" s="215" t="s">
        <v>181</v>
      </c>
      <c r="O15" s="12">
        <v>1</v>
      </c>
      <c r="P15" s="97"/>
      <c r="Q15" s="97"/>
      <c r="R15" s="97"/>
      <c r="S15" s="97"/>
      <c r="T15" s="151">
        <v>9</v>
      </c>
      <c r="U15" s="97">
        <v>1</v>
      </c>
      <c r="V15" s="220">
        <v>18</v>
      </c>
      <c r="W15" s="12">
        <v>1</v>
      </c>
      <c r="X15" s="141">
        <f>SUM(I15+K15+M15+O15+Q15+S15+U15+W15)</f>
        <v>6</v>
      </c>
      <c r="Y15" s="276">
        <v>1</v>
      </c>
      <c r="Z15" s="88"/>
      <c r="AA15" s="42"/>
      <c r="AB15" s="42"/>
      <c r="AC15" s="42"/>
      <c r="AD15" s="42"/>
      <c r="AE15" s="42"/>
    </row>
    <row r="16" spans="1:132" ht="21" customHeight="1" x14ac:dyDescent="0.25">
      <c r="A16" s="291" t="s">
        <v>44</v>
      </c>
      <c r="B16" s="321"/>
      <c r="C16" s="321"/>
      <c r="D16" s="321"/>
      <c r="E16" s="321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3"/>
      <c r="Z16" s="66"/>
      <c r="AA16" s="66"/>
      <c r="AB16" s="66"/>
      <c r="AC16" s="66"/>
      <c r="AD16" s="66"/>
      <c r="AE16" s="42"/>
      <c r="EB16"/>
    </row>
    <row r="17" spans="1:132" ht="18.75" customHeight="1" x14ac:dyDescent="0.3">
      <c r="A17" s="90">
        <v>6</v>
      </c>
      <c r="B17" s="113" t="s">
        <v>82</v>
      </c>
      <c r="C17" s="47">
        <v>39573</v>
      </c>
      <c r="D17" s="13" t="s">
        <v>81</v>
      </c>
      <c r="E17" s="13"/>
      <c r="F17" s="111">
        <v>6</v>
      </c>
      <c r="G17" s="16" t="s">
        <v>24</v>
      </c>
      <c r="H17" s="155"/>
      <c r="I17" s="12">
        <v>3</v>
      </c>
      <c r="J17" s="148">
        <v>54</v>
      </c>
      <c r="K17" s="12">
        <v>3</v>
      </c>
      <c r="L17" s="156">
        <v>15</v>
      </c>
      <c r="M17" s="12">
        <v>2</v>
      </c>
      <c r="N17" s="215" t="s">
        <v>183</v>
      </c>
      <c r="O17" s="12">
        <v>3</v>
      </c>
      <c r="P17" s="97"/>
      <c r="Q17" s="97"/>
      <c r="R17" s="97"/>
      <c r="S17" s="97"/>
      <c r="T17" s="151">
        <v>10</v>
      </c>
      <c r="U17" s="97">
        <v>1</v>
      </c>
      <c r="V17" s="219">
        <v>15</v>
      </c>
      <c r="W17" s="12">
        <v>1</v>
      </c>
      <c r="X17" s="141">
        <f>SUM(I17+K17+M17+O17+Q17+S17+U17+W17)</f>
        <v>13</v>
      </c>
      <c r="Y17" s="274">
        <v>2</v>
      </c>
      <c r="Z17" s="88"/>
      <c r="AA17" s="42"/>
      <c r="AB17" s="42"/>
      <c r="AC17" s="42"/>
      <c r="AD17" s="42"/>
      <c r="AE17" s="42"/>
    </row>
    <row r="18" spans="1:132" ht="18.75" customHeight="1" x14ac:dyDescent="0.3">
      <c r="A18" s="90">
        <v>7</v>
      </c>
      <c r="B18" s="62" t="s">
        <v>124</v>
      </c>
      <c r="C18" s="17">
        <v>39781</v>
      </c>
      <c r="D18" s="229" t="s">
        <v>110</v>
      </c>
      <c r="E18" s="13" t="s">
        <v>125</v>
      </c>
      <c r="F18" s="111">
        <v>6</v>
      </c>
      <c r="G18" s="16" t="s">
        <v>24</v>
      </c>
      <c r="H18" s="155">
        <v>18.5</v>
      </c>
      <c r="I18" s="12">
        <v>1</v>
      </c>
      <c r="J18" s="148">
        <v>183</v>
      </c>
      <c r="K18" s="12">
        <v>1</v>
      </c>
      <c r="L18" s="156">
        <v>20</v>
      </c>
      <c r="M18" s="12">
        <v>1</v>
      </c>
      <c r="N18" s="215" t="s">
        <v>160</v>
      </c>
      <c r="O18" s="12">
        <v>1</v>
      </c>
      <c r="P18" s="97"/>
      <c r="Q18" s="97"/>
      <c r="R18" s="97"/>
      <c r="S18" s="97"/>
      <c r="T18" s="151">
        <v>9</v>
      </c>
      <c r="U18" s="97">
        <v>2</v>
      </c>
      <c r="V18" s="219">
        <v>13</v>
      </c>
      <c r="W18" s="12">
        <v>2</v>
      </c>
      <c r="X18" s="141">
        <f>SUM(I18+K18+M18+O18+Q18+S18+U18+W18)</f>
        <v>8</v>
      </c>
      <c r="Y18" s="276">
        <v>1</v>
      </c>
      <c r="Z18" s="88"/>
      <c r="AA18" s="42"/>
      <c r="AB18" s="42"/>
      <c r="AC18" s="42"/>
      <c r="AD18" s="42"/>
      <c r="AE18" s="42"/>
    </row>
    <row r="19" spans="1:132" ht="18.75" customHeight="1" x14ac:dyDescent="0.3">
      <c r="A19" s="90">
        <v>8</v>
      </c>
      <c r="B19" s="62" t="s">
        <v>171</v>
      </c>
      <c r="C19" s="17">
        <v>40174</v>
      </c>
      <c r="D19" s="229" t="s">
        <v>169</v>
      </c>
      <c r="E19" s="13"/>
      <c r="F19" s="111">
        <v>6</v>
      </c>
      <c r="G19" s="16" t="s">
        <v>24</v>
      </c>
      <c r="H19" s="155">
        <v>7</v>
      </c>
      <c r="I19" s="12">
        <v>2</v>
      </c>
      <c r="J19" s="241">
        <v>123</v>
      </c>
      <c r="K19" s="12">
        <v>2</v>
      </c>
      <c r="L19" s="156">
        <v>15</v>
      </c>
      <c r="M19" s="12">
        <v>2</v>
      </c>
      <c r="N19" s="215" t="s">
        <v>172</v>
      </c>
      <c r="O19" s="12">
        <v>2</v>
      </c>
      <c r="P19" s="97"/>
      <c r="Q19" s="97"/>
      <c r="R19" s="97"/>
      <c r="S19" s="97"/>
      <c r="T19" s="151">
        <v>5</v>
      </c>
      <c r="U19" s="97">
        <v>3</v>
      </c>
      <c r="V19" s="219">
        <v>12</v>
      </c>
      <c r="W19" s="12">
        <v>3</v>
      </c>
      <c r="X19" s="141">
        <f>SUM(I19+K19+M19+O19+Q19+S19+U19+W19)</f>
        <v>14</v>
      </c>
      <c r="Y19" s="277">
        <v>3</v>
      </c>
      <c r="Z19" s="88"/>
      <c r="AA19" s="42"/>
      <c r="AB19" s="42"/>
      <c r="AC19" s="42"/>
      <c r="AD19" s="42"/>
      <c r="AE19" s="42"/>
    </row>
    <row r="20" spans="1:132" ht="21" customHeight="1" x14ac:dyDescent="0.25">
      <c r="A20" s="291" t="s">
        <v>46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3"/>
      <c r="Z20" s="66"/>
      <c r="AA20" s="66"/>
      <c r="AB20" s="66"/>
      <c r="AC20" s="66"/>
      <c r="AD20" s="66"/>
      <c r="AE20" s="42"/>
      <c r="EB20"/>
    </row>
    <row r="21" spans="1:132" ht="18.75" customHeight="1" x14ac:dyDescent="0.3">
      <c r="A21" s="90">
        <v>9</v>
      </c>
      <c r="B21" s="64" t="s">
        <v>111</v>
      </c>
      <c r="C21" s="17">
        <v>38088</v>
      </c>
      <c r="D21" s="12" t="s">
        <v>110</v>
      </c>
      <c r="E21" s="12" t="s">
        <v>112</v>
      </c>
      <c r="F21" s="12">
        <v>8</v>
      </c>
      <c r="G21" s="13" t="s">
        <v>24</v>
      </c>
      <c r="H21" s="155">
        <v>18</v>
      </c>
      <c r="I21" s="12">
        <v>2</v>
      </c>
      <c r="J21" s="148">
        <v>182</v>
      </c>
      <c r="K21" s="12">
        <v>2</v>
      </c>
      <c r="L21" s="156">
        <v>35</v>
      </c>
      <c r="M21" s="12">
        <v>2</v>
      </c>
      <c r="N21" s="215" t="s">
        <v>213</v>
      </c>
      <c r="O21" s="12">
        <v>1</v>
      </c>
      <c r="P21" s="97"/>
      <c r="Q21" s="97"/>
      <c r="R21" s="97"/>
      <c r="S21" s="97"/>
      <c r="T21" s="151">
        <v>9</v>
      </c>
      <c r="U21" s="97">
        <v>1</v>
      </c>
      <c r="V21" s="219">
        <v>18</v>
      </c>
      <c r="W21" s="12">
        <v>1</v>
      </c>
      <c r="X21" s="141">
        <f>SUM(I21+K21+M21+O21+Q21+S21+U21+W21)</f>
        <v>9</v>
      </c>
      <c r="Y21" s="276">
        <v>1</v>
      </c>
      <c r="Z21" s="88"/>
      <c r="AA21" s="42"/>
      <c r="AB21" s="42"/>
      <c r="AC21" s="42"/>
      <c r="AD21" s="42"/>
      <c r="AE21" s="42"/>
    </row>
    <row r="22" spans="1:132" ht="18.75" customHeight="1" x14ac:dyDescent="0.3">
      <c r="A22" s="90">
        <v>10</v>
      </c>
      <c r="B22" s="64" t="s">
        <v>115</v>
      </c>
      <c r="C22" s="17">
        <v>37950</v>
      </c>
      <c r="D22" s="12" t="s">
        <v>110</v>
      </c>
      <c r="E22" s="12" t="s">
        <v>116</v>
      </c>
      <c r="F22" s="12">
        <v>8</v>
      </c>
      <c r="G22" s="13" t="s">
        <v>24</v>
      </c>
      <c r="H22" s="155">
        <v>25</v>
      </c>
      <c r="I22" s="12">
        <v>1</v>
      </c>
      <c r="J22" s="148">
        <v>141</v>
      </c>
      <c r="K22" s="12">
        <v>3</v>
      </c>
      <c r="L22" s="156">
        <v>42</v>
      </c>
      <c r="M22" s="12">
        <v>1</v>
      </c>
      <c r="N22" s="215" t="s">
        <v>214</v>
      </c>
      <c r="O22" s="12">
        <v>3</v>
      </c>
      <c r="P22" s="97"/>
      <c r="Q22" s="97"/>
      <c r="R22" s="97"/>
      <c r="S22" s="97"/>
      <c r="T22" s="151">
        <v>8</v>
      </c>
      <c r="U22" s="97">
        <v>3</v>
      </c>
      <c r="V22" s="219">
        <v>18</v>
      </c>
      <c r="W22" s="12">
        <v>1</v>
      </c>
      <c r="X22" s="141">
        <f>SUM(I22+K22+M22+O22+Q22+S22+U22+W22)</f>
        <v>12</v>
      </c>
      <c r="Y22" s="274">
        <v>2</v>
      </c>
      <c r="Z22" s="88"/>
      <c r="AA22" s="42"/>
      <c r="AB22" s="42"/>
      <c r="AC22" s="42"/>
      <c r="AD22" s="42"/>
      <c r="AE22" s="42"/>
    </row>
    <row r="23" spans="1:132" ht="18.75" customHeight="1" x14ac:dyDescent="0.3">
      <c r="A23" s="90">
        <v>11</v>
      </c>
      <c r="B23" s="64" t="s">
        <v>173</v>
      </c>
      <c r="C23" s="17">
        <v>38550</v>
      </c>
      <c r="D23" s="12" t="s">
        <v>169</v>
      </c>
      <c r="E23" s="12"/>
      <c r="F23" s="12">
        <v>8</v>
      </c>
      <c r="G23" s="13" t="s">
        <v>24</v>
      </c>
      <c r="H23" s="155">
        <v>8.5</v>
      </c>
      <c r="I23" s="12">
        <v>3</v>
      </c>
      <c r="J23" s="241">
        <v>540</v>
      </c>
      <c r="K23" s="12">
        <v>1</v>
      </c>
      <c r="L23" s="156">
        <v>7</v>
      </c>
      <c r="M23" s="12">
        <v>3</v>
      </c>
      <c r="N23" s="215" t="s">
        <v>174</v>
      </c>
      <c r="O23" s="12">
        <v>2</v>
      </c>
      <c r="P23" s="97"/>
      <c r="Q23" s="97"/>
      <c r="R23" s="97"/>
      <c r="S23" s="97"/>
      <c r="T23" s="151">
        <v>9</v>
      </c>
      <c r="U23" s="97">
        <v>1</v>
      </c>
      <c r="V23" s="220">
        <v>0</v>
      </c>
      <c r="W23" s="12">
        <v>3</v>
      </c>
      <c r="X23" s="141">
        <f>SUM(I23+K23+M23+O23+Q23+S23+U23+W23)</f>
        <v>13</v>
      </c>
      <c r="Y23" s="277">
        <v>3</v>
      </c>
      <c r="Z23" s="88"/>
      <c r="AA23" s="42"/>
      <c r="AB23" s="42"/>
      <c r="AC23" s="42"/>
      <c r="AD23" s="42"/>
      <c r="AE23" s="42"/>
    </row>
    <row r="24" spans="1:132" ht="21" customHeight="1" x14ac:dyDescent="0.25">
      <c r="A24" s="291" t="s">
        <v>47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3"/>
      <c r="Z24" s="66"/>
      <c r="AA24" s="66"/>
      <c r="AB24" s="66"/>
      <c r="AC24" s="66"/>
      <c r="AD24" s="66"/>
      <c r="EB24"/>
    </row>
    <row r="25" spans="1:132" ht="18.75" customHeight="1" x14ac:dyDescent="0.3">
      <c r="A25" s="90">
        <v>12</v>
      </c>
      <c r="B25" s="64" t="s">
        <v>85</v>
      </c>
      <c r="C25" s="17">
        <v>35254</v>
      </c>
      <c r="D25" s="17" t="s">
        <v>81</v>
      </c>
      <c r="E25" s="16"/>
      <c r="F25" s="16">
        <v>9</v>
      </c>
      <c r="G25" s="16" t="s">
        <v>24</v>
      </c>
      <c r="H25" s="155">
        <v>3</v>
      </c>
      <c r="I25" s="12">
        <v>3</v>
      </c>
      <c r="J25" s="148">
        <v>87</v>
      </c>
      <c r="K25" s="12">
        <v>3</v>
      </c>
      <c r="L25" s="156">
        <v>16</v>
      </c>
      <c r="M25" s="12">
        <v>2</v>
      </c>
      <c r="N25" s="216" t="s">
        <v>182</v>
      </c>
      <c r="O25" s="12">
        <v>1</v>
      </c>
      <c r="P25" s="97"/>
      <c r="Q25" s="97"/>
      <c r="R25" s="97"/>
      <c r="S25" s="97"/>
      <c r="T25" s="151">
        <v>7</v>
      </c>
      <c r="U25" s="97">
        <v>3</v>
      </c>
      <c r="V25" s="219">
        <v>13</v>
      </c>
      <c r="W25" s="12">
        <v>2</v>
      </c>
      <c r="X25" s="141">
        <f>SUM(I25+K25+M25+O25+Q25+S25+U25+W25)</f>
        <v>14</v>
      </c>
      <c r="Y25" s="277">
        <v>3</v>
      </c>
      <c r="Z25" s="88"/>
      <c r="AA25" s="42"/>
      <c r="AB25" s="42"/>
      <c r="AC25" s="42"/>
      <c r="AD25" s="42"/>
    </row>
    <row r="26" spans="1:132" ht="18.75" customHeight="1" x14ac:dyDescent="0.3">
      <c r="A26" s="90">
        <v>13</v>
      </c>
      <c r="B26" s="64" t="s">
        <v>148</v>
      </c>
      <c r="C26" s="17">
        <v>36080</v>
      </c>
      <c r="D26" s="17" t="s">
        <v>78</v>
      </c>
      <c r="E26" s="16"/>
      <c r="F26" s="16">
        <v>9</v>
      </c>
      <c r="G26" s="16" t="s">
        <v>24</v>
      </c>
      <c r="H26" s="155">
        <v>19</v>
      </c>
      <c r="I26" s="12">
        <v>1</v>
      </c>
      <c r="J26" s="148">
        <v>183</v>
      </c>
      <c r="K26" s="12">
        <v>1</v>
      </c>
      <c r="L26" s="156">
        <v>25</v>
      </c>
      <c r="M26" s="12">
        <v>1</v>
      </c>
      <c r="N26" s="215" t="s">
        <v>172</v>
      </c>
      <c r="O26" s="12">
        <v>2</v>
      </c>
      <c r="P26" s="97"/>
      <c r="Q26" s="97"/>
      <c r="R26" s="97"/>
      <c r="S26" s="97"/>
      <c r="T26" s="151">
        <v>10</v>
      </c>
      <c r="U26" s="97">
        <v>1</v>
      </c>
      <c r="V26" s="219">
        <v>14</v>
      </c>
      <c r="W26" s="12">
        <v>1</v>
      </c>
      <c r="X26" s="141">
        <f>SUM(I26+K26+M26+O26+Q26+S26+U26+W26)</f>
        <v>7</v>
      </c>
      <c r="Y26" s="276">
        <v>1</v>
      </c>
      <c r="Z26" s="88"/>
      <c r="AA26" s="42"/>
      <c r="AB26" s="42"/>
      <c r="AC26" s="42"/>
      <c r="AD26" s="42"/>
    </row>
    <row r="27" spans="1:132" ht="18.75" customHeight="1" x14ac:dyDescent="0.3">
      <c r="A27" s="90">
        <v>14</v>
      </c>
      <c r="B27" s="64" t="s">
        <v>149</v>
      </c>
      <c r="C27" s="17">
        <v>36952</v>
      </c>
      <c r="D27" s="17" t="s">
        <v>78</v>
      </c>
      <c r="E27" s="16"/>
      <c r="F27" s="16">
        <v>9</v>
      </c>
      <c r="G27" s="16" t="s">
        <v>24</v>
      </c>
      <c r="H27" s="155">
        <v>15</v>
      </c>
      <c r="I27" s="12">
        <v>2</v>
      </c>
      <c r="J27" s="148">
        <v>183</v>
      </c>
      <c r="K27" s="12">
        <v>1</v>
      </c>
      <c r="L27" s="156">
        <v>12</v>
      </c>
      <c r="M27" s="12">
        <v>3</v>
      </c>
      <c r="N27" s="215" t="s">
        <v>215</v>
      </c>
      <c r="O27" s="12">
        <v>3</v>
      </c>
      <c r="P27" s="97"/>
      <c r="Q27" s="97"/>
      <c r="R27" s="97"/>
      <c r="S27" s="97"/>
      <c r="T27" s="151">
        <v>10</v>
      </c>
      <c r="U27" s="97">
        <v>1</v>
      </c>
      <c r="V27" s="219">
        <v>13</v>
      </c>
      <c r="W27" s="236">
        <v>2</v>
      </c>
      <c r="X27" s="141">
        <f>SUM(I27+K27+M27+O27+Q27+S27+U27+W29)</f>
        <v>12</v>
      </c>
      <c r="Y27" s="274">
        <v>2</v>
      </c>
      <c r="Z27" s="88"/>
      <c r="AA27" s="42"/>
      <c r="AB27" s="42"/>
      <c r="AC27" s="42"/>
      <c r="AD27" s="42"/>
    </row>
    <row r="28" spans="1:132" ht="21" customHeight="1" x14ac:dyDescent="0.25">
      <c r="A28" s="291" t="s">
        <v>48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3"/>
      <c r="Z28" s="66"/>
      <c r="AA28" s="66"/>
      <c r="AB28" s="66"/>
      <c r="AC28" s="66"/>
      <c r="AD28" s="66"/>
      <c r="EB28"/>
    </row>
    <row r="29" spans="1:132" ht="18.75" customHeight="1" x14ac:dyDescent="0.3">
      <c r="A29" s="90">
        <v>15</v>
      </c>
      <c r="B29" s="65" t="s">
        <v>175</v>
      </c>
      <c r="C29" s="18">
        <v>34689</v>
      </c>
      <c r="D29" s="29" t="s">
        <v>169</v>
      </c>
      <c r="E29" s="19"/>
      <c r="F29" s="48">
        <v>10</v>
      </c>
      <c r="G29" s="19" t="s">
        <v>24</v>
      </c>
      <c r="H29" s="97"/>
      <c r="I29" s="12"/>
      <c r="J29" s="241">
        <v>490</v>
      </c>
      <c r="K29" s="12">
        <v>1</v>
      </c>
      <c r="L29" s="156">
        <v>3</v>
      </c>
      <c r="M29" s="12">
        <v>1</v>
      </c>
      <c r="N29" s="215" t="s">
        <v>174</v>
      </c>
      <c r="O29" s="12">
        <v>1</v>
      </c>
      <c r="P29" s="97"/>
      <c r="Q29" s="97"/>
      <c r="R29" s="97"/>
      <c r="S29" s="97"/>
      <c r="T29" s="151">
        <v>8</v>
      </c>
      <c r="U29" s="97">
        <v>1</v>
      </c>
      <c r="V29" s="219">
        <v>10</v>
      </c>
      <c r="W29" s="12">
        <v>2</v>
      </c>
      <c r="X29" s="141">
        <f>SUM(I29+K29+M29+O29+Q29+S29+U29+W29)</f>
        <v>6</v>
      </c>
      <c r="Y29" s="276">
        <v>1</v>
      </c>
      <c r="Z29" s="88"/>
      <c r="AA29" s="42"/>
      <c r="AB29" s="42"/>
      <c r="AC29" s="42"/>
      <c r="AD29" s="42"/>
    </row>
    <row r="30" spans="1:132" ht="21" customHeight="1" x14ac:dyDescent="0.25">
      <c r="A30" s="291" t="s">
        <v>49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3"/>
      <c r="Z30" s="66"/>
      <c r="AA30" s="66"/>
      <c r="AB30" s="66"/>
      <c r="AC30" s="66"/>
      <c r="AD30" s="66"/>
      <c r="AE30" s="42"/>
      <c r="EB30"/>
    </row>
    <row r="31" spans="1:132" ht="18.75" customHeight="1" x14ac:dyDescent="0.3">
      <c r="A31" s="90">
        <v>16</v>
      </c>
      <c r="B31" s="62" t="s">
        <v>186</v>
      </c>
      <c r="C31" s="17">
        <v>32735</v>
      </c>
      <c r="D31" s="29" t="s">
        <v>189</v>
      </c>
      <c r="E31" s="13"/>
      <c r="F31" s="16">
        <v>11</v>
      </c>
      <c r="G31" s="16" t="s">
        <v>24</v>
      </c>
      <c r="H31" s="97"/>
      <c r="I31" s="12"/>
      <c r="J31" s="148">
        <v>1217</v>
      </c>
      <c r="K31" s="12">
        <v>1</v>
      </c>
      <c r="L31" s="156">
        <v>12</v>
      </c>
      <c r="M31" s="12">
        <v>1</v>
      </c>
      <c r="N31" s="215" t="s">
        <v>183</v>
      </c>
      <c r="O31" s="12">
        <v>1</v>
      </c>
      <c r="P31" s="97"/>
      <c r="Q31" s="97"/>
      <c r="R31" s="97"/>
      <c r="S31" s="97"/>
      <c r="T31" s="151">
        <v>5</v>
      </c>
      <c r="U31" s="97">
        <v>1</v>
      </c>
      <c r="V31" s="219">
        <v>22</v>
      </c>
      <c r="W31" s="12">
        <v>1</v>
      </c>
      <c r="X31" s="141">
        <f>SUM(I31+K31+M31+O31+Q31+S31+U31+W31)</f>
        <v>5</v>
      </c>
      <c r="Y31" s="276">
        <v>1</v>
      </c>
      <c r="Z31" s="88"/>
      <c r="AA31" s="42"/>
      <c r="AB31" s="42"/>
      <c r="AC31" s="42"/>
      <c r="AD31" s="42"/>
      <c r="AE31" s="42"/>
    </row>
    <row r="32" spans="1:132" ht="21" customHeight="1" x14ac:dyDescent="0.25">
      <c r="A32" s="291" t="s">
        <v>52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3"/>
      <c r="Z32" s="66"/>
      <c r="AA32" s="66"/>
      <c r="AB32" s="66"/>
      <c r="AC32" s="66"/>
      <c r="AD32" s="66"/>
      <c r="AE32" s="42"/>
      <c r="EB32"/>
    </row>
    <row r="33" spans="1:132" ht="19.5" thickBot="1" x14ac:dyDescent="0.35">
      <c r="A33" s="90">
        <v>17</v>
      </c>
      <c r="B33" s="62" t="s">
        <v>108</v>
      </c>
      <c r="C33" s="17">
        <v>26308</v>
      </c>
      <c r="D33" s="228" t="s">
        <v>105</v>
      </c>
      <c r="E33" s="13" t="s">
        <v>166</v>
      </c>
      <c r="F33" s="16">
        <v>14</v>
      </c>
      <c r="G33" s="16" t="s">
        <v>24</v>
      </c>
      <c r="H33" s="97"/>
      <c r="I33" s="12"/>
      <c r="J33" s="148">
        <v>152</v>
      </c>
      <c r="K33" s="12">
        <v>1</v>
      </c>
      <c r="L33" s="156">
        <v>12</v>
      </c>
      <c r="M33" s="12">
        <v>1</v>
      </c>
      <c r="N33" s="215" t="s">
        <v>167</v>
      </c>
      <c r="O33" s="12">
        <v>1</v>
      </c>
      <c r="P33" s="97"/>
      <c r="Q33" s="97"/>
      <c r="R33" s="97"/>
      <c r="S33" s="97"/>
      <c r="T33" s="151">
        <v>7</v>
      </c>
      <c r="U33" s="97">
        <v>1</v>
      </c>
      <c r="V33" s="97"/>
      <c r="W33" s="12"/>
      <c r="X33" s="141">
        <f>SUM(I33+K33+M33+O33+Q33+S33+U33+W33)</f>
        <v>4</v>
      </c>
      <c r="Y33" s="276">
        <v>1</v>
      </c>
      <c r="Z33" s="88"/>
      <c r="AA33" s="42"/>
      <c r="AB33" s="42"/>
      <c r="AC33" s="42"/>
      <c r="AD33" s="42"/>
      <c r="AE33" s="42"/>
    </row>
    <row r="34" spans="1:132" ht="21" customHeight="1" x14ac:dyDescent="0.25">
      <c r="A34" s="294" t="s">
        <v>26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6"/>
      <c r="Z34" s="66"/>
      <c r="AA34" s="66"/>
      <c r="AB34" s="66"/>
      <c r="AC34" s="66"/>
      <c r="AD34" s="66"/>
      <c r="EB34"/>
    </row>
    <row r="35" spans="1:132" ht="21" customHeight="1" x14ac:dyDescent="0.25">
      <c r="A35" s="291" t="s">
        <v>42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3"/>
      <c r="Z35" s="66"/>
      <c r="AA35" s="66"/>
      <c r="AB35" s="66"/>
      <c r="AC35" s="66"/>
      <c r="AD35" s="66"/>
      <c r="EB35"/>
    </row>
    <row r="36" spans="1:132" ht="18.75" customHeight="1" x14ac:dyDescent="0.3">
      <c r="A36" s="90">
        <v>18</v>
      </c>
      <c r="B36" s="62" t="s">
        <v>75</v>
      </c>
      <c r="C36" s="17">
        <v>41069</v>
      </c>
      <c r="D36" s="17" t="s">
        <v>73</v>
      </c>
      <c r="E36" s="13"/>
      <c r="F36" s="16">
        <v>4</v>
      </c>
      <c r="G36" s="16" t="s">
        <v>25</v>
      </c>
      <c r="H36" s="155">
        <v>9</v>
      </c>
      <c r="I36" s="12">
        <v>2</v>
      </c>
      <c r="J36" s="148">
        <v>74</v>
      </c>
      <c r="K36" s="12">
        <v>2</v>
      </c>
      <c r="L36" s="156">
        <v>5</v>
      </c>
      <c r="M36" s="12">
        <v>2</v>
      </c>
      <c r="N36" s="216" t="s">
        <v>172</v>
      </c>
      <c r="O36" s="12">
        <v>2</v>
      </c>
      <c r="P36" s="97"/>
      <c r="Q36" s="97"/>
      <c r="R36" s="97"/>
      <c r="S36" s="97"/>
      <c r="T36" s="151">
        <v>7</v>
      </c>
      <c r="U36" s="97">
        <v>2</v>
      </c>
      <c r="V36" s="220">
        <v>12</v>
      </c>
      <c r="W36" s="12">
        <v>1</v>
      </c>
      <c r="X36" s="141">
        <f>SUM(I36+K36+M36+O36+Q36+S36+U36+W36)</f>
        <v>11</v>
      </c>
      <c r="Y36" s="274">
        <v>2</v>
      </c>
      <c r="Z36" s="88"/>
      <c r="AA36" s="42"/>
      <c r="AB36" s="42"/>
      <c r="AC36" s="42"/>
      <c r="AD36" s="42"/>
    </row>
    <row r="37" spans="1:132" ht="18.75" customHeight="1" x14ac:dyDescent="0.3">
      <c r="A37" s="90">
        <v>19</v>
      </c>
      <c r="B37" s="62" t="s">
        <v>79</v>
      </c>
      <c r="C37" s="17">
        <v>41048</v>
      </c>
      <c r="D37" s="17" t="s">
        <v>78</v>
      </c>
      <c r="E37" s="13"/>
      <c r="F37" s="16">
        <v>4</v>
      </c>
      <c r="G37" s="16" t="s">
        <v>25</v>
      </c>
      <c r="H37" s="155">
        <v>25</v>
      </c>
      <c r="I37" s="12">
        <v>1</v>
      </c>
      <c r="J37" s="148">
        <v>122</v>
      </c>
      <c r="K37" s="12">
        <v>1</v>
      </c>
      <c r="L37" s="156">
        <v>40</v>
      </c>
      <c r="M37" s="12">
        <v>1</v>
      </c>
      <c r="N37" s="216" t="s">
        <v>225</v>
      </c>
      <c r="O37" s="12">
        <v>1</v>
      </c>
      <c r="P37" s="97"/>
      <c r="Q37" s="97"/>
      <c r="R37" s="97"/>
      <c r="S37" s="97"/>
      <c r="T37" s="151">
        <v>10</v>
      </c>
      <c r="U37" s="97">
        <v>1</v>
      </c>
      <c r="V37" s="220">
        <v>10</v>
      </c>
      <c r="W37" s="12">
        <v>2</v>
      </c>
      <c r="X37" s="141">
        <f>SUM(I37+K37+M37+O37+Q37+S37+U37+W37)</f>
        <v>7</v>
      </c>
      <c r="Y37" s="276">
        <v>1</v>
      </c>
      <c r="Z37" s="88"/>
      <c r="AA37" s="42"/>
      <c r="AB37" s="42"/>
      <c r="AC37" s="42"/>
      <c r="AD37" s="42"/>
    </row>
    <row r="38" spans="1:132" ht="21" customHeight="1" x14ac:dyDescent="0.25">
      <c r="A38" s="291" t="s">
        <v>43</v>
      </c>
      <c r="B38" s="321"/>
      <c r="C38" s="321"/>
      <c r="D38" s="321"/>
      <c r="E38" s="321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3"/>
      <c r="Z38" s="66"/>
      <c r="AA38" s="66"/>
      <c r="AB38" s="66"/>
      <c r="AC38" s="66"/>
      <c r="AD38" s="66"/>
      <c r="EB38"/>
    </row>
    <row r="39" spans="1:132" ht="18.75" customHeight="1" x14ac:dyDescent="0.3">
      <c r="A39" s="90">
        <v>20</v>
      </c>
      <c r="B39" s="115" t="s">
        <v>130</v>
      </c>
      <c r="C39" s="26">
        <v>40851</v>
      </c>
      <c r="D39" s="114" t="s">
        <v>110</v>
      </c>
      <c r="E39" s="114" t="s">
        <v>131</v>
      </c>
      <c r="F39" s="111">
        <v>5</v>
      </c>
      <c r="G39" s="16" t="s">
        <v>25</v>
      </c>
      <c r="H39" s="155">
        <v>13</v>
      </c>
      <c r="I39" s="12">
        <v>1</v>
      </c>
      <c r="J39" s="148">
        <v>184</v>
      </c>
      <c r="K39" s="12">
        <v>1</v>
      </c>
      <c r="L39" s="156">
        <v>11</v>
      </c>
      <c r="M39" s="12">
        <v>1</v>
      </c>
      <c r="N39" s="216" t="s">
        <v>216</v>
      </c>
      <c r="O39" s="12">
        <v>1</v>
      </c>
      <c r="P39" s="97"/>
      <c r="Q39" s="97"/>
      <c r="R39" s="97"/>
      <c r="S39" s="97"/>
      <c r="T39" s="151">
        <v>10</v>
      </c>
      <c r="U39" s="97">
        <v>1</v>
      </c>
      <c r="V39" s="220">
        <v>10</v>
      </c>
      <c r="W39" s="12">
        <v>1</v>
      </c>
      <c r="X39" s="141">
        <f t="shared" ref="X39" si="0">SUM(I39+K39+M39+O39+Q39+S39+U39+W39)</f>
        <v>6</v>
      </c>
      <c r="Y39" s="276">
        <v>1</v>
      </c>
      <c r="Z39" s="88"/>
      <c r="AA39" s="42"/>
      <c r="AB39" s="42"/>
      <c r="AC39" s="42"/>
      <c r="AD39" s="42"/>
    </row>
    <row r="40" spans="1:132" ht="21" customHeight="1" x14ac:dyDescent="0.25">
      <c r="A40" s="291" t="s">
        <v>44</v>
      </c>
      <c r="B40" s="321"/>
      <c r="C40" s="321"/>
      <c r="D40" s="321"/>
      <c r="E40" s="321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3"/>
      <c r="Z40" s="66"/>
      <c r="AA40" s="66"/>
      <c r="AB40" s="66"/>
      <c r="AC40" s="66"/>
      <c r="AD40" s="66"/>
      <c r="EB40"/>
    </row>
    <row r="41" spans="1:132" ht="18.75" customHeight="1" x14ac:dyDescent="0.3">
      <c r="A41" s="90">
        <v>21</v>
      </c>
      <c r="B41" s="113" t="s">
        <v>80</v>
      </c>
      <c r="C41" s="47">
        <v>40110</v>
      </c>
      <c r="D41" s="13" t="s">
        <v>81</v>
      </c>
      <c r="E41" s="13"/>
      <c r="F41" s="116">
        <v>6</v>
      </c>
      <c r="G41" s="16" t="s">
        <v>25</v>
      </c>
      <c r="H41" s="155">
        <v>12</v>
      </c>
      <c r="I41" s="12">
        <v>1</v>
      </c>
      <c r="J41" s="148">
        <v>60</v>
      </c>
      <c r="K41" s="12">
        <v>1</v>
      </c>
      <c r="L41" s="156">
        <v>12</v>
      </c>
      <c r="M41" s="12">
        <v>1</v>
      </c>
      <c r="N41" s="216" t="s">
        <v>184</v>
      </c>
      <c r="O41" s="12">
        <v>1</v>
      </c>
      <c r="P41" s="97"/>
      <c r="Q41" s="97"/>
      <c r="R41" s="97"/>
      <c r="S41" s="97"/>
      <c r="T41" s="151">
        <v>9</v>
      </c>
      <c r="U41" s="97">
        <v>1</v>
      </c>
      <c r="V41" s="220">
        <v>8</v>
      </c>
      <c r="W41" s="12">
        <v>1</v>
      </c>
      <c r="X41" s="141">
        <f>SUM(I41+K41+M41+O41+Q41+S41+U41+W41)</f>
        <v>6</v>
      </c>
      <c r="Y41" s="276">
        <v>1</v>
      </c>
      <c r="Z41" s="88"/>
      <c r="AA41" s="42"/>
      <c r="AB41" s="42"/>
      <c r="AC41" s="42"/>
      <c r="AD41" s="42"/>
    </row>
    <row r="42" spans="1:132" ht="21" customHeight="1" x14ac:dyDescent="0.25">
      <c r="A42" s="291" t="s">
        <v>45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3"/>
      <c r="Z42" s="66"/>
      <c r="AA42" s="66"/>
      <c r="AB42" s="66"/>
      <c r="AC42" s="66"/>
      <c r="AD42" s="66"/>
      <c r="EB42"/>
    </row>
    <row r="43" spans="1:132" ht="18.75" customHeight="1" x14ac:dyDescent="0.3">
      <c r="A43" s="90">
        <v>22</v>
      </c>
      <c r="B43" s="65" t="s">
        <v>209</v>
      </c>
      <c r="C43" s="18">
        <v>39470</v>
      </c>
      <c r="D43" s="29" t="s">
        <v>110</v>
      </c>
      <c r="E43" s="19" t="s">
        <v>117</v>
      </c>
      <c r="F43" s="48">
        <v>7</v>
      </c>
      <c r="G43" s="19" t="s">
        <v>25</v>
      </c>
      <c r="H43" s="155">
        <v>14</v>
      </c>
      <c r="I43" s="12">
        <v>2</v>
      </c>
      <c r="J43" s="148">
        <v>147</v>
      </c>
      <c r="K43" s="12">
        <v>1</v>
      </c>
      <c r="L43" s="156">
        <v>30</v>
      </c>
      <c r="M43" s="12">
        <v>1</v>
      </c>
      <c r="N43" s="216" t="s">
        <v>160</v>
      </c>
      <c r="O43" s="12">
        <v>1</v>
      </c>
      <c r="P43" s="97"/>
      <c r="Q43" s="97"/>
      <c r="R43" s="97"/>
      <c r="S43" s="97"/>
      <c r="T43" s="151">
        <v>10</v>
      </c>
      <c r="U43" s="97">
        <v>1</v>
      </c>
      <c r="V43" s="220">
        <v>16</v>
      </c>
      <c r="W43" s="12">
        <v>1</v>
      </c>
      <c r="X43" s="141">
        <f>SUM(I43+K43+M43+O43+Q43+S43+U43+W43)</f>
        <v>7</v>
      </c>
      <c r="Y43" s="276">
        <v>1</v>
      </c>
      <c r="Z43" s="88"/>
      <c r="AA43" s="42"/>
      <c r="AB43" s="42"/>
      <c r="AC43" s="42"/>
      <c r="AD43" s="42"/>
    </row>
    <row r="44" spans="1:132" ht="18.75" customHeight="1" x14ac:dyDescent="0.3">
      <c r="A44" s="90">
        <v>23</v>
      </c>
      <c r="B44" s="62" t="s">
        <v>122</v>
      </c>
      <c r="C44" s="20">
        <v>39183</v>
      </c>
      <c r="D44" s="29" t="s">
        <v>110</v>
      </c>
      <c r="E44" s="21" t="s">
        <v>123</v>
      </c>
      <c r="F44" s="48">
        <v>7</v>
      </c>
      <c r="G44" s="16" t="s">
        <v>25</v>
      </c>
      <c r="H44" s="155">
        <v>3.7</v>
      </c>
      <c r="I44" s="12">
        <v>3</v>
      </c>
      <c r="J44" s="148">
        <v>70</v>
      </c>
      <c r="K44" s="12">
        <v>3</v>
      </c>
      <c r="L44" s="156">
        <v>5</v>
      </c>
      <c r="M44" s="12">
        <v>2</v>
      </c>
      <c r="N44" s="216" t="s">
        <v>213</v>
      </c>
      <c r="O44" s="12">
        <v>2</v>
      </c>
      <c r="P44" s="97"/>
      <c r="Q44" s="97"/>
      <c r="R44" s="97"/>
      <c r="S44" s="97"/>
      <c r="T44" s="151">
        <v>1</v>
      </c>
      <c r="U44" s="97">
        <v>3</v>
      </c>
      <c r="V44" s="220">
        <v>9</v>
      </c>
      <c r="W44" s="12">
        <v>2</v>
      </c>
      <c r="X44" s="141">
        <f>SUM(I44+K44+M44+O44+Q44+S44+U44+W44)</f>
        <v>15</v>
      </c>
      <c r="Y44" s="277">
        <v>3</v>
      </c>
      <c r="Z44" s="88"/>
      <c r="AA44" s="42"/>
      <c r="AB44" s="42"/>
      <c r="AC44" s="42"/>
      <c r="AD44" s="42"/>
    </row>
    <row r="45" spans="1:132" ht="18.75" customHeight="1" x14ac:dyDescent="0.3">
      <c r="A45" s="90">
        <v>24</v>
      </c>
      <c r="B45" s="65" t="s">
        <v>126</v>
      </c>
      <c r="C45" s="18">
        <v>39347</v>
      </c>
      <c r="D45" s="29" t="s">
        <v>110</v>
      </c>
      <c r="E45" s="19" t="s">
        <v>127</v>
      </c>
      <c r="F45" s="48">
        <v>7</v>
      </c>
      <c r="G45" s="19" t="s">
        <v>25</v>
      </c>
      <c r="H45" s="155">
        <v>14.5</v>
      </c>
      <c r="I45" s="12">
        <v>1</v>
      </c>
      <c r="J45" s="148">
        <v>142</v>
      </c>
      <c r="K45" s="12">
        <v>2</v>
      </c>
      <c r="L45" s="156">
        <v>1</v>
      </c>
      <c r="M45" s="12">
        <v>3</v>
      </c>
      <c r="N45" s="216" t="s">
        <v>211</v>
      </c>
      <c r="O45" s="12">
        <v>3</v>
      </c>
      <c r="P45" s="97"/>
      <c r="Q45" s="97"/>
      <c r="R45" s="97"/>
      <c r="S45" s="97"/>
      <c r="T45" s="151">
        <v>10</v>
      </c>
      <c r="U45" s="97">
        <v>1</v>
      </c>
      <c r="V45" s="220">
        <v>9</v>
      </c>
      <c r="W45" s="12">
        <v>2</v>
      </c>
      <c r="X45" s="141">
        <f>SUM(I45+K45+M45+O45+Q45+S45+U45+W45)</f>
        <v>12</v>
      </c>
      <c r="Y45" s="274">
        <v>2</v>
      </c>
      <c r="Z45" s="88"/>
      <c r="AA45" s="42"/>
      <c r="AB45" s="42"/>
      <c r="AC45" s="42"/>
      <c r="AD45" s="42"/>
    </row>
    <row r="46" spans="1:132" ht="21" customHeight="1" x14ac:dyDescent="0.25">
      <c r="A46" s="291" t="s">
        <v>51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3"/>
      <c r="Z46" s="66"/>
      <c r="AA46" s="66"/>
      <c r="AB46" s="66"/>
      <c r="AC46" s="66"/>
      <c r="AD46" s="66"/>
      <c r="EB46"/>
    </row>
    <row r="47" spans="1:132" ht="18.75" customHeight="1" x14ac:dyDescent="0.3">
      <c r="A47" s="90">
        <v>25</v>
      </c>
      <c r="B47" s="62" t="s">
        <v>176</v>
      </c>
      <c r="C47" s="29">
        <v>28330</v>
      </c>
      <c r="D47" s="29" t="s">
        <v>169</v>
      </c>
      <c r="E47" s="13"/>
      <c r="F47" s="16">
        <v>13</v>
      </c>
      <c r="G47" s="16" t="s">
        <v>25</v>
      </c>
      <c r="H47" s="97"/>
      <c r="I47" s="12"/>
      <c r="J47" s="241">
        <v>360</v>
      </c>
      <c r="K47" s="12">
        <v>2</v>
      </c>
      <c r="L47" s="156">
        <v>0</v>
      </c>
      <c r="M47" s="12"/>
      <c r="N47" s="216" t="s">
        <v>174</v>
      </c>
      <c r="O47" s="12"/>
      <c r="P47" s="97"/>
      <c r="Q47" s="97"/>
      <c r="R47" s="97"/>
      <c r="S47" s="97"/>
      <c r="T47" s="151">
        <v>9</v>
      </c>
      <c r="U47" s="97">
        <v>2</v>
      </c>
      <c r="V47" s="220">
        <v>5</v>
      </c>
      <c r="W47" s="12">
        <v>2</v>
      </c>
      <c r="X47" s="141">
        <f>SUM(I47+K47+M47+O47+Q47+S47+U47+W47)</f>
        <v>6</v>
      </c>
      <c r="Y47" s="276">
        <v>1</v>
      </c>
      <c r="Z47" s="88"/>
      <c r="AA47" s="42"/>
      <c r="AB47" s="42"/>
      <c r="AC47" s="42"/>
      <c r="AD47" s="42"/>
    </row>
    <row r="48" spans="1:132" ht="21" customHeight="1" x14ac:dyDescent="0.25">
      <c r="A48" s="291" t="s">
        <v>55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3"/>
      <c r="Z48" s="66"/>
      <c r="AA48" s="66"/>
      <c r="AB48" s="66"/>
      <c r="AC48" s="66"/>
      <c r="AD48" s="66"/>
      <c r="EB48"/>
    </row>
    <row r="49" spans="1:30" ht="18.75" customHeight="1" thickBot="1" x14ac:dyDescent="0.35">
      <c r="A49" s="92">
        <v>26</v>
      </c>
      <c r="B49" s="93" t="s">
        <v>177</v>
      </c>
      <c r="C49" s="282">
        <v>21589</v>
      </c>
      <c r="D49" s="283" t="s">
        <v>169</v>
      </c>
      <c r="E49" s="284"/>
      <c r="F49" s="285">
        <v>17</v>
      </c>
      <c r="G49" s="94" t="s">
        <v>25</v>
      </c>
      <c r="H49" s="95"/>
      <c r="I49" s="95"/>
      <c r="J49" s="286">
        <v>90</v>
      </c>
      <c r="K49" s="95">
        <v>1</v>
      </c>
      <c r="L49" s="157">
        <v>0</v>
      </c>
      <c r="M49" s="95"/>
      <c r="N49" s="287" t="s">
        <v>174</v>
      </c>
      <c r="O49" s="95"/>
      <c r="P49" s="100"/>
      <c r="Q49" s="100"/>
      <c r="R49" s="100"/>
      <c r="S49" s="100"/>
      <c r="T49" s="218">
        <v>8</v>
      </c>
      <c r="U49" s="100">
        <v>1</v>
      </c>
      <c r="V49" s="100"/>
      <c r="W49" s="95"/>
      <c r="X49" s="207">
        <f>SUM(I49+K49+M49+O49+Q49+S49+U49+W49)</f>
        <v>2</v>
      </c>
      <c r="Y49" s="139"/>
      <c r="Z49" s="88"/>
      <c r="AA49" s="42"/>
      <c r="AB49" s="42"/>
      <c r="AC49" s="42"/>
      <c r="AD49" s="42"/>
    </row>
    <row r="50" spans="1:30" ht="18.75" x14ac:dyDescent="0.3">
      <c r="A50" s="36"/>
      <c r="B50" s="39"/>
      <c r="C50" s="40"/>
      <c r="D50" s="40"/>
      <c r="E50" s="33"/>
      <c r="F50" s="33"/>
      <c r="G50" s="33"/>
      <c r="H50" s="36"/>
      <c r="I50" s="36"/>
      <c r="J50" s="36"/>
      <c r="K50" s="36"/>
      <c r="L50" s="36"/>
      <c r="M50" s="36"/>
      <c r="N50" s="3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41"/>
      <c r="Z50" s="7"/>
    </row>
    <row r="51" spans="1:30" ht="18.75" x14ac:dyDescent="0.3">
      <c r="A51" s="36"/>
      <c r="B51" s="39"/>
      <c r="C51" s="40"/>
      <c r="D51" s="40"/>
      <c r="E51" s="33"/>
      <c r="F51" s="33"/>
      <c r="G51" s="33"/>
      <c r="H51" s="36"/>
      <c r="I51" s="36"/>
      <c r="J51" s="36"/>
      <c r="K51" s="36"/>
      <c r="L51" s="36"/>
      <c r="M51" s="36"/>
      <c r="N51" s="3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41"/>
      <c r="Z51" s="7"/>
    </row>
    <row r="52" spans="1:30" ht="18.75" x14ac:dyDescent="0.3">
      <c r="A52" s="36"/>
      <c r="B52" s="39"/>
      <c r="C52" s="40"/>
      <c r="D52" s="40"/>
      <c r="E52" s="33"/>
      <c r="F52" s="33"/>
      <c r="G52" s="33"/>
      <c r="H52" s="36"/>
      <c r="I52" s="36"/>
      <c r="J52" s="36"/>
      <c r="K52" s="36"/>
      <c r="L52" s="36"/>
      <c r="M52" s="36"/>
      <c r="N52" s="3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41"/>
      <c r="Z52" s="7"/>
    </row>
    <row r="53" spans="1:30" ht="18.75" x14ac:dyDescent="0.3">
      <c r="A53" s="36"/>
      <c r="B53" s="39"/>
      <c r="C53" s="40"/>
      <c r="D53" s="40"/>
      <c r="E53" s="33"/>
      <c r="F53" s="33"/>
      <c r="G53" s="33"/>
      <c r="H53" s="36"/>
      <c r="I53" s="36"/>
      <c r="J53" s="36"/>
      <c r="K53" s="36"/>
      <c r="L53" s="36"/>
      <c r="M53" s="36"/>
      <c r="N53" s="38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41"/>
      <c r="Z53" s="7"/>
    </row>
    <row r="54" spans="1:30" ht="18.75" x14ac:dyDescent="0.3">
      <c r="A54" s="36"/>
      <c r="B54" s="39"/>
      <c r="C54" s="40"/>
      <c r="D54" s="40"/>
      <c r="E54" s="33"/>
      <c r="F54" s="33"/>
      <c r="G54" s="33"/>
      <c r="H54" s="36"/>
      <c r="I54" s="36"/>
      <c r="J54" s="36"/>
      <c r="K54" s="36"/>
      <c r="L54" s="36"/>
      <c r="M54" s="36"/>
      <c r="N54" s="3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41"/>
      <c r="Z54" s="7"/>
    </row>
    <row r="55" spans="1:30" ht="18.75" x14ac:dyDescent="0.3">
      <c r="A55" s="36"/>
      <c r="B55" s="39"/>
      <c r="C55" s="40"/>
      <c r="D55" s="40"/>
      <c r="E55" s="33"/>
      <c r="F55" s="33"/>
      <c r="G55" s="33"/>
      <c r="H55" s="36"/>
      <c r="I55" s="36"/>
      <c r="J55" s="36"/>
      <c r="K55" s="36"/>
      <c r="L55" s="36"/>
      <c r="M55" s="36"/>
      <c r="N55" s="38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41"/>
      <c r="Z55" s="7"/>
    </row>
  </sheetData>
  <autoFilter ref="A4:EB49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36">
    <mergeCell ref="A38:Y38"/>
    <mergeCell ref="A24:Y24"/>
    <mergeCell ref="A28:Y28"/>
    <mergeCell ref="A34:Y34"/>
    <mergeCell ref="A30:Y30"/>
    <mergeCell ref="D2:D5"/>
    <mergeCell ref="A6:Y6"/>
    <mergeCell ref="A35:Y35"/>
    <mergeCell ref="A9:Y9"/>
    <mergeCell ref="A12:Y12"/>
    <mergeCell ref="A14:Y14"/>
    <mergeCell ref="A16:Y16"/>
    <mergeCell ref="J2:K4"/>
    <mergeCell ref="H2:I4"/>
    <mergeCell ref="A20:Y20"/>
    <mergeCell ref="A32:Y32"/>
    <mergeCell ref="Y2:Y5"/>
    <mergeCell ref="A2:A5"/>
    <mergeCell ref="B2:B5"/>
    <mergeCell ref="C2:C5"/>
    <mergeCell ref="A48:Y48"/>
    <mergeCell ref="A46:Y46"/>
    <mergeCell ref="A42:Y42"/>
    <mergeCell ref="A1:X1"/>
    <mergeCell ref="E2:E5"/>
    <mergeCell ref="F2:F5"/>
    <mergeCell ref="G2:G5"/>
    <mergeCell ref="L2:M4"/>
    <mergeCell ref="N2:O4"/>
    <mergeCell ref="P2:Q4"/>
    <mergeCell ref="T2:U4"/>
    <mergeCell ref="V2:W4"/>
    <mergeCell ref="X2:X5"/>
    <mergeCell ref="R2:S4"/>
    <mergeCell ref="A40:Y40"/>
    <mergeCell ref="A7:Y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"/>
  <sheetViews>
    <sheetView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G44" sqref="G44"/>
    </sheetView>
  </sheetViews>
  <sheetFormatPr defaultRowHeight="15" x14ac:dyDescent="0.25"/>
  <cols>
    <col min="1" max="1" width="3.7109375" style="1" customWidth="1"/>
    <col min="2" max="2" width="29.140625" style="2" customWidth="1"/>
    <col min="3" max="3" width="13.7109375" style="1" customWidth="1"/>
    <col min="4" max="4" width="21.85546875" style="1" customWidth="1"/>
    <col min="5" max="5" width="17.140625" bestFit="1" customWidth="1"/>
    <col min="6" max="6" width="14" customWidth="1"/>
    <col min="7" max="7" width="7.7109375" customWidth="1"/>
    <col min="8" max="8" width="11.28515625" customWidth="1"/>
    <col min="10" max="10" width="11.42578125" customWidth="1"/>
    <col min="12" max="12" width="11.7109375" customWidth="1"/>
    <col min="14" max="14" width="11.7109375" customWidth="1"/>
    <col min="16" max="16" width="10.85546875" customWidth="1"/>
    <col min="18" max="18" width="10.85546875" customWidth="1"/>
    <col min="20" max="20" width="10.7109375" customWidth="1"/>
    <col min="22" max="22" width="10.7109375" customWidth="1"/>
    <col min="24" max="24" width="10.7109375" customWidth="1"/>
    <col min="26" max="26" width="10.7109375" customWidth="1"/>
    <col min="28" max="28" width="11.42578125" customWidth="1"/>
    <col min="29" max="29" width="9.140625" style="58"/>
    <col min="136" max="136" width="9.140625" style="1"/>
  </cols>
  <sheetData>
    <row r="1" spans="1:31" ht="22.5" x14ac:dyDescent="0.3">
      <c r="A1" s="360" t="s">
        <v>58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101"/>
    </row>
    <row r="2" spans="1:31" ht="15" customHeight="1" x14ac:dyDescent="0.25">
      <c r="A2" s="307" t="s">
        <v>19</v>
      </c>
      <c r="B2" s="309" t="s">
        <v>1</v>
      </c>
      <c r="C2" s="309" t="s">
        <v>2</v>
      </c>
      <c r="D2" s="309" t="s">
        <v>0</v>
      </c>
      <c r="E2" s="309" t="s">
        <v>3</v>
      </c>
      <c r="F2" s="311" t="s">
        <v>4</v>
      </c>
      <c r="G2" s="309" t="s">
        <v>39</v>
      </c>
      <c r="H2" s="302" t="s">
        <v>29</v>
      </c>
      <c r="I2" s="302"/>
      <c r="J2" s="304" t="s">
        <v>6</v>
      </c>
      <c r="K2" s="304"/>
      <c r="L2" s="356" t="s">
        <v>31</v>
      </c>
      <c r="M2" s="356"/>
      <c r="N2" s="356" t="s">
        <v>30</v>
      </c>
      <c r="O2" s="356"/>
      <c r="P2" s="356" t="s">
        <v>32</v>
      </c>
      <c r="Q2" s="356"/>
      <c r="R2" s="356" t="s">
        <v>33</v>
      </c>
      <c r="S2" s="356"/>
      <c r="T2" s="303" t="s">
        <v>35</v>
      </c>
      <c r="U2" s="303"/>
      <c r="V2" s="305" t="s">
        <v>60</v>
      </c>
      <c r="W2" s="305"/>
      <c r="X2" s="305" t="s">
        <v>67</v>
      </c>
      <c r="Y2" s="305"/>
      <c r="Z2" s="305" t="s">
        <v>66</v>
      </c>
      <c r="AA2" s="305"/>
      <c r="AB2" s="300" t="s">
        <v>13</v>
      </c>
      <c r="AC2" s="357" t="s">
        <v>8</v>
      </c>
    </row>
    <row r="3" spans="1:31" x14ac:dyDescent="0.25">
      <c r="A3" s="307"/>
      <c r="B3" s="309"/>
      <c r="C3" s="309"/>
      <c r="D3" s="309"/>
      <c r="E3" s="309"/>
      <c r="F3" s="311"/>
      <c r="G3" s="309"/>
      <c r="H3" s="302"/>
      <c r="I3" s="302"/>
      <c r="J3" s="304"/>
      <c r="K3" s="304"/>
      <c r="L3" s="356"/>
      <c r="M3" s="356"/>
      <c r="N3" s="356"/>
      <c r="O3" s="356"/>
      <c r="P3" s="356"/>
      <c r="Q3" s="356"/>
      <c r="R3" s="356"/>
      <c r="S3" s="356"/>
      <c r="T3" s="303"/>
      <c r="U3" s="303"/>
      <c r="V3" s="305"/>
      <c r="W3" s="305"/>
      <c r="X3" s="305"/>
      <c r="Y3" s="305"/>
      <c r="Z3" s="305"/>
      <c r="AA3" s="305"/>
      <c r="AB3" s="342"/>
      <c r="AC3" s="358"/>
    </row>
    <row r="4" spans="1:31" ht="57.75" customHeight="1" x14ac:dyDescent="0.25">
      <c r="A4" s="307"/>
      <c r="B4" s="309"/>
      <c r="C4" s="309"/>
      <c r="D4" s="309"/>
      <c r="E4" s="309"/>
      <c r="F4" s="311"/>
      <c r="G4" s="309"/>
      <c r="H4" s="302"/>
      <c r="I4" s="302"/>
      <c r="J4" s="304"/>
      <c r="K4" s="304"/>
      <c r="L4" s="356"/>
      <c r="M4" s="356"/>
      <c r="N4" s="356"/>
      <c r="O4" s="356"/>
      <c r="P4" s="356"/>
      <c r="Q4" s="356"/>
      <c r="R4" s="356"/>
      <c r="S4" s="356"/>
      <c r="T4" s="303"/>
      <c r="U4" s="303"/>
      <c r="V4" s="305"/>
      <c r="W4" s="305"/>
      <c r="X4" s="305"/>
      <c r="Y4" s="305"/>
      <c r="Z4" s="305"/>
      <c r="AA4" s="305"/>
      <c r="AB4" s="342"/>
      <c r="AC4" s="358"/>
    </row>
    <row r="5" spans="1:31" ht="15.75" thickBot="1" x14ac:dyDescent="0.3">
      <c r="A5" s="307"/>
      <c r="B5" s="309"/>
      <c r="C5" s="309"/>
      <c r="D5" s="309"/>
      <c r="E5" s="309"/>
      <c r="F5" s="311"/>
      <c r="G5" s="309"/>
      <c r="H5" s="208" t="s">
        <v>5</v>
      </c>
      <c r="I5" s="8" t="s">
        <v>8</v>
      </c>
      <c r="J5" s="210" t="s">
        <v>5</v>
      </c>
      <c r="K5" s="8" t="s">
        <v>8</v>
      </c>
      <c r="L5" s="224" t="s">
        <v>5</v>
      </c>
      <c r="M5" s="8" t="s">
        <v>8</v>
      </c>
      <c r="N5" s="224" t="s">
        <v>5</v>
      </c>
      <c r="O5" s="49" t="s">
        <v>8</v>
      </c>
      <c r="P5" s="224" t="s">
        <v>5</v>
      </c>
      <c r="Q5" s="8" t="s">
        <v>8</v>
      </c>
      <c r="R5" s="224" t="s">
        <v>5</v>
      </c>
      <c r="S5" s="49" t="s">
        <v>8</v>
      </c>
      <c r="T5" s="209" t="s">
        <v>5</v>
      </c>
      <c r="U5" s="8" t="s">
        <v>8</v>
      </c>
      <c r="V5" s="211" t="s">
        <v>5</v>
      </c>
      <c r="W5" s="144" t="s">
        <v>8</v>
      </c>
      <c r="X5" s="211" t="s">
        <v>5</v>
      </c>
      <c r="Y5" s="144" t="s">
        <v>8</v>
      </c>
      <c r="Z5" s="211" t="s">
        <v>5</v>
      </c>
      <c r="AA5" s="144" t="s">
        <v>8</v>
      </c>
      <c r="AB5" s="301"/>
      <c r="AC5" s="359"/>
      <c r="AD5" s="42"/>
      <c r="AE5" s="42"/>
    </row>
    <row r="6" spans="1:31" ht="15.75" customHeight="1" x14ac:dyDescent="0.25">
      <c r="A6" s="353" t="s">
        <v>27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5"/>
      <c r="AD6" s="66"/>
      <c r="AE6" s="66"/>
    </row>
    <row r="7" spans="1:31" ht="21" x14ac:dyDescent="0.25">
      <c r="A7" s="313" t="s">
        <v>41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5"/>
    </row>
    <row r="8" spans="1:31" ht="16.5" thickBot="1" x14ac:dyDescent="0.3">
      <c r="A8" s="82">
        <v>1</v>
      </c>
      <c r="B8" s="3" t="s">
        <v>107</v>
      </c>
      <c r="C8" s="4">
        <v>42265</v>
      </c>
      <c r="D8" s="4" t="s">
        <v>105</v>
      </c>
      <c r="E8" s="6" t="s">
        <v>165</v>
      </c>
      <c r="F8" s="5">
        <v>3</v>
      </c>
      <c r="G8" s="6" t="s">
        <v>34</v>
      </c>
      <c r="H8" s="168">
        <v>10</v>
      </c>
      <c r="I8" s="251">
        <v>1</v>
      </c>
      <c r="J8" s="186">
        <v>6</v>
      </c>
      <c r="K8" s="251">
        <v>1</v>
      </c>
      <c r="L8" s="11"/>
      <c r="M8" s="11"/>
      <c r="N8" s="11"/>
      <c r="O8" s="11"/>
      <c r="P8" s="225">
        <v>4</v>
      </c>
      <c r="Q8" s="251">
        <v>1</v>
      </c>
      <c r="R8" s="11"/>
      <c r="S8" s="11"/>
      <c r="T8" s="226">
        <v>15</v>
      </c>
      <c r="U8" s="251">
        <v>1</v>
      </c>
      <c r="V8" s="227">
        <v>8.83</v>
      </c>
      <c r="W8" s="251">
        <v>1</v>
      </c>
      <c r="X8" s="101"/>
      <c r="Y8" s="11"/>
      <c r="Z8" s="101"/>
      <c r="AA8" s="11"/>
      <c r="AB8" s="133">
        <f>SUM(I8+K8+M8+O8+Q8+S8+U8+W8+Y8+AA8)</f>
        <v>5</v>
      </c>
      <c r="AC8" s="289">
        <v>1</v>
      </c>
    </row>
    <row r="9" spans="1:31" ht="21" x14ac:dyDescent="0.25">
      <c r="A9" s="353" t="s">
        <v>26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5"/>
    </row>
    <row r="10" spans="1:31" ht="21" x14ac:dyDescent="0.25">
      <c r="A10" s="313" t="s">
        <v>40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5"/>
    </row>
    <row r="11" spans="1:31" s="252" customFormat="1" ht="16.5" thickBot="1" x14ac:dyDescent="0.3">
      <c r="A11" s="253">
        <v>2</v>
      </c>
      <c r="B11" s="288" t="s">
        <v>134</v>
      </c>
      <c r="C11" s="254">
        <v>42830</v>
      </c>
      <c r="D11" s="254" t="s">
        <v>110</v>
      </c>
      <c r="E11" s="255"/>
      <c r="F11" s="256">
        <v>2</v>
      </c>
      <c r="G11" s="255" t="s">
        <v>25</v>
      </c>
      <c r="H11" s="257">
        <v>10</v>
      </c>
      <c r="I11" s="258">
        <v>1</v>
      </c>
      <c r="J11" s="259">
        <v>18</v>
      </c>
      <c r="K11" s="258">
        <v>1</v>
      </c>
      <c r="L11" s="260">
        <v>1</v>
      </c>
      <c r="M11" s="258">
        <v>1</v>
      </c>
      <c r="N11" s="258"/>
      <c r="O11" s="258"/>
      <c r="P11" s="258"/>
      <c r="Q11" s="258"/>
      <c r="R11" s="258"/>
      <c r="S11" s="258"/>
      <c r="T11" s="261">
        <v>7</v>
      </c>
      <c r="U11" s="258">
        <v>1</v>
      </c>
      <c r="V11" s="262">
        <v>12</v>
      </c>
      <c r="W11" s="258">
        <v>1</v>
      </c>
      <c r="X11" s="263"/>
      <c r="Y11" s="258"/>
      <c r="Z11" s="263"/>
      <c r="AA11" s="258"/>
      <c r="AB11" s="264">
        <f>SUM(I11+K11+M11+O11+Q11+S11+U11+W11+Y11+AA11)</f>
        <v>5</v>
      </c>
      <c r="AC11" s="265">
        <v>1</v>
      </c>
    </row>
  </sheetData>
  <autoFilter ref="A1:AC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24">
    <mergeCell ref="A1:AB1"/>
    <mergeCell ref="E2:E5"/>
    <mergeCell ref="F2:F5"/>
    <mergeCell ref="G2:G5"/>
    <mergeCell ref="H2:I4"/>
    <mergeCell ref="J2:K4"/>
    <mergeCell ref="L2:M4"/>
    <mergeCell ref="P2:Q4"/>
    <mergeCell ref="T2:U4"/>
    <mergeCell ref="AB2:AB5"/>
    <mergeCell ref="A2:A5"/>
    <mergeCell ref="B2:B5"/>
    <mergeCell ref="C2:C5"/>
    <mergeCell ref="D2:D5"/>
    <mergeCell ref="Z2:AA4"/>
    <mergeCell ref="X2:Y4"/>
    <mergeCell ref="A9:AC9"/>
    <mergeCell ref="A10:AC10"/>
    <mergeCell ref="A7:AC7"/>
    <mergeCell ref="A6:AC6"/>
    <mergeCell ref="R2:S4"/>
    <mergeCell ref="N2:O4"/>
    <mergeCell ref="AC2:AC5"/>
    <mergeCell ref="V2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Верхние конечности</vt:lpstr>
      <vt:lpstr>Нижние конечности</vt:lpstr>
      <vt:lpstr>Спиной мозг</vt:lpstr>
      <vt:lpstr>Церебральный паралич</vt:lpstr>
      <vt:lpstr>Низкий рост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Пользователь1</dc:creator>
  <cp:lastModifiedBy>Михайлова</cp:lastModifiedBy>
  <dcterms:created xsi:type="dcterms:W3CDTF">2021-12-28T06:52:51Z</dcterms:created>
  <dcterms:modified xsi:type="dcterms:W3CDTF">2026-04-27T02:43:35Z</dcterms:modified>
</cp:coreProperties>
</file>